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Avvio di un progetto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Avvio del progetto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Project manager nominato</t>
        </is>
      </c>
      <c r="C6" s="5" t="inlineStr">
        <is>
          <t xml:space="preserve">Mandato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Lettura dei documenti di origine</t>
        </is>
      </c>
      <c r="C7" s="5" t="inlineStr">
        <is>
          <t xml:space="preserve">Mandato</t>
        </is>
      </c>
      <c r="D7" s="8">
        <f>WORKDAY($J$3,1)</f>
      </c>
      <c r="E7" s="7">
        <v>2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Passaggio di consegne dal commerciale</t>
        </is>
      </c>
      <c r="C8" s="5" t="inlineStr">
        <is>
          <t xml:space="preserve">Mandato</t>
        </is>
      </c>
      <c r="D8" s="8">
        <f>WORKDAY($J$3,1)</f>
      </c>
      <c r="E8" s="7">
        <v>1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Colloquio con lo sponsor</t>
        </is>
      </c>
      <c r="C9" s="5" t="inlineStr">
        <is>
          <t xml:space="preserve">Mandato</t>
        </is>
      </c>
      <c r="D9" s="8">
        <f>WORKDAY($J$3,3)</f>
      </c>
      <c r="E9" s="7">
        <v>1</v>
      </c>
      <c r="F9" s="12">
        <f>IF(OR(D9="",E9=""),"",WORKDAY(D9,MAX(E9,1)-1))</f>
      </c>
      <c r="G9" s="7" t="inlineStr">
        <is>
          <t xml:space="preserve">2, 3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Obiettivi e criteri di successo</t>
        </is>
      </c>
      <c r="C10" s="5" t="inlineStr">
        <is>
          <t xml:space="preserve">Mandato</t>
        </is>
      </c>
      <c r="D10" s="8">
        <f>WORKDAY($J$3,4)</f>
      </c>
      <c r="E10" s="7">
        <v>1</v>
      </c>
      <c r="F10" s="12">
        <f>IF(OR(D10="",E10=""),"",WORKDAY(D10,MAX(E10,1)-1))</f>
      </c>
      <c r="G10" s="7" t="inlineStr">
        <is>
          <t xml:space="preserve">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Ambito di massima: che cosa è dentro e che cosa resta fuori</t>
        </is>
      </c>
      <c r="C11" s="5" t="inlineStr">
        <is>
          <t xml:space="preserve">Mandato</t>
        </is>
      </c>
      <c r="D11" s="8">
        <f>WORKDAY($J$3,4)</f>
      </c>
      <c r="E11" s="7">
        <v>1</v>
      </c>
      <c r="F11" s="12">
        <f>IF(OR(D11="",E11=""),"",WORKDAY(D11,MAX(E11,1)-1))</f>
      </c>
      <c r="G11" s="7" t="inlineStr">
        <is>
          <t xml:space="preserve">4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Vincoli, assunzioni e primi rischi</t>
        </is>
      </c>
      <c r="C12" s="5" t="inlineStr">
        <is>
          <t xml:space="preserve">Mandato</t>
        </is>
      </c>
      <c r="D12" s="8">
        <f>WORKDAY($J$3,4)</f>
      </c>
      <c r="E12" s="7">
        <v>2</v>
      </c>
      <c r="F12" s="12">
        <f>IF(OR(D12="",E12=""),"",WORKDAY(D12,MAX(E12,1)-1))</f>
      </c>
      <c r="G12" s="7" t="inlineStr">
        <is>
          <t xml:space="preserve">4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Stesura del project charter</t>
        </is>
      </c>
      <c r="C13" s="5" t="inlineStr">
        <is>
          <t xml:space="preserve">Mandato</t>
        </is>
      </c>
      <c r="D13" s="8">
        <f>WORKDAY($J$3,6)</f>
      </c>
      <c r="E13" s="7">
        <v>1</v>
      </c>
      <c r="F13" s="12">
        <f>IF(OR(D13="",E13=""),"",WORKDAY(D13,MAX(E13,1)-1))</f>
      </c>
      <c r="G13" s="7" t="inlineStr">
        <is>
          <t xml:space="preserve">5, 6, 7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Lo sponsor rilegge il charter</t>
        </is>
      </c>
      <c r="C14" s="5" t="inlineStr">
        <is>
          <t xml:space="preserve">Mandato</t>
        </is>
      </c>
      <c r="D14" s="8">
        <f>WORKDAY($J$3,7)</f>
      </c>
      <c r="E14" s="7">
        <v>2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Project charter firmato dallo sponsor</t>
        </is>
      </c>
      <c r="C15" s="5" t="inlineStr">
        <is>
          <t xml:space="preserve">Mandato</t>
        </is>
      </c>
      <c r="D15" s="8">
        <f>WORKDAY($J$3,8)</f>
      </c>
      <c r="E15" s="7">
        <v>0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Sì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Registro degli stakeholder</t>
        </is>
      </c>
      <c r="C16" s="5" t="inlineStr">
        <is>
          <t xml:space="preserve">Stakeholder e comunicazione</t>
        </is>
      </c>
      <c r="D16" s="8">
        <f>WORKDAY($J$3,7)</f>
      </c>
      <c r="E16" s="7">
        <v>2</v>
      </c>
      <c r="F16" s="12">
        <f>IF(OR(D16="",E16=""),"",WORKDAY(D16,MAX(E16,1)-1))</f>
      </c>
      <c r="G16" s="7" t="inlineStr">
        <is>
          <t xml:space="preserve">8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Matrice influenza e interesse</t>
        </is>
      </c>
      <c r="C17" s="5" t="inlineStr">
        <is>
          <t xml:space="preserve">Stakeholder e comunicazione</t>
        </is>
      </c>
      <c r="D17" s="8">
        <f>WORKDAY($J$3,9)</f>
      </c>
      <c r="E17" s="7">
        <v>1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Colloqui con gli stakeholder chiave</t>
        </is>
      </c>
      <c r="C18" s="5" t="inlineStr">
        <is>
          <t xml:space="preserve">Stakeholder e comunicazione</t>
        </is>
      </c>
      <c r="D18" s="8">
        <f>WORKDAY($J$3,9)</f>
      </c>
      <c r="E18" s="7">
        <v>3</v>
      </c>
      <c r="F18" s="12">
        <f>IF(OR(D18="",E18=""),"",WORKDAY(D18,MAX(E18,1)-1))</f>
      </c>
      <c r="G18" s="7" t="inlineStr">
        <is>
          <t xml:space="preserve">11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Piano di comunicazione</t>
        </is>
      </c>
      <c r="C19" s="5" t="inlineStr">
        <is>
          <t xml:space="preserve">Stakeholder e comunicazione</t>
        </is>
      </c>
      <c r="D19" s="8">
        <f>WORKDAY($J$3,12)</f>
      </c>
      <c r="E19" s="7">
        <v>2</v>
      </c>
      <c r="F19" s="12">
        <f>IF(OR(D19="",E19=""),"",WORKDAY(D19,MAX(E19,1)-1))</f>
      </c>
      <c r="G19" s="7" t="inlineStr">
        <is>
          <t xml:space="preserve">12, 13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Matrice RACI delle consegne principali</t>
        </is>
      </c>
      <c r="C20" s="5" t="inlineStr">
        <is>
          <t xml:space="preserve">Stakeholder e comunicazione</t>
        </is>
      </c>
      <c r="D20" s="8">
        <f>WORKDAY($J$3,9)</f>
      </c>
      <c r="E20" s="7">
        <v>2</v>
      </c>
      <c r="F20" s="12">
        <f>IF(OR(D20="",E20=""),"",WORKDAY(D20,MAX(E20,1)-1))</f>
      </c>
      <c r="G20" s="7" t="inlineStr">
        <is>
          <t xml:space="preserve">10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Regole di lavoro del team</t>
        </is>
      </c>
      <c r="C21" s="5" t="inlineStr">
        <is>
          <t xml:space="preserve">Stakeholder e comunicazione</t>
        </is>
      </c>
      <c r="D21" s="8">
        <f>WORKDAY($J$3,11)</f>
      </c>
      <c r="E21" s="7">
        <v>1</v>
      </c>
      <c r="F21" s="12">
        <f>IF(OR(D21="",E21=""),"",WORKDAY(D21,MAX(E21,1)-1))</f>
      </c>
      <c r="G21" s="7" t="inlineStr">
        <is>
          <t xml:space="preserve">15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Spazio di lavoro del progetto e accessi del cliente</t>
        </is>
      </c>
      <c r="C22" s="5" t="inlineStr">
        <is>
          <t xml:space="preserve">Stakeholder e comunicazione</t>
        </is>
      </c>
      <c r="D22" s="8">
        <f>WORKDAY($J$3,12)</f>
      </c>
      <c r="E22" s="7">
        <v>1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Consegne principali e struttura di primo livello</t>
        </is>
      </c>
      <c r="C23" s="5" t="inlineStr">
        <is>
          <t xml:space="preserve">Piano iniziale</t>
        </is>
      </c>
      <c r="D23" s="8">
        <f>WORKDAY($J$3,9)</f>
      </c>
      <c r="E23" s="7">
        <v>2</v>
      </c>
      <c r="F23" s="12">
        <f>IF(OR(D23="",E23=""),"",WORKDAY(D23,MAX(E23,1)-1))</f>
      </c>
      <c r="G23" s="7" t="inlineStr">
        <is>
          <t xml:space="preserve">10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Milestone e date vincolanti</t>
        </is>
      </c>
      <c r="C24" s="5" t="inlineStr">
        <is>
          <t xml:space="preserve">Piano iniziale</t>
        </is>
      </c>
      <c r="D24" s="8">
        <f>WORKDAY($J$3,11)</f>
      </c>
      <c r="E24" s="7">
        <v>1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Team, ruoli e disponibilità</t>
        </is>
      </c>
      <c r="C25" s="5" t="inlineStr">
        <is>
          <t xml:space="preserve">Piano iniziale</t>
        </is>
      </c>
      <c r="D25" s="8">
        <f>WORKDAY($J$3,9)</f>
      </c>
      <c r="E25" s="7">
        <v>3</v>
      </c>
      <c r="F25" s="12">
        <f>IF(OR(D25="",E25=""),"",WORKDAY(D25,MAX(E25,1)-1))</f>
      </c>
      <c r="G25" s="7" t="inlineStr">
        <is>
          <t xml:space="preserve">10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Stima di massima di durata e impegno</t>
        </is>
      </c>
      <c r="C26" s="5" t="inlineStr">
        <is>
          <t xml:space="preserve">Piano iniziale</t>
        </is>
      </c>
      <c r="D26" s="8">
        <f>WORKDAY($J$3,12)</f>
      </c>
      <c r="E26" s="7">
        <v>2</v>
      </c>
      <c r="F26" s="12">
        <f>IF(OR(D26="",E26=""),"",WORKDAY(D26,MAX(E26,1)-1))</f>
      </c>
      <c r="G26" s="7" t="inlineStr">
        <is>
          <t xml:space="preserve">19, 20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Registro dei rischi iniziale</t>
        </is>
      </c>
      <c r="C27" s="5" t="inlineStr">
        <is>
          <t xml:space="preserve">Piano iniziale</t>
        </is>
      </c>
      <c r="D27" s="8">
        <f>WORKDAY($J$3,12)</f>
      </c>
      <c r="E27" s="7">
        <v>2</v>
      </c>
      <c r="F27" s="12">
        <f>IF(OR(D27="",E27=""),"",WORKDAY(D27,MAX(E27,1)-1))</f>
      </c>
      <c r="G27" s="7" t="inlineStr">
        <is>
          <t xml:space="preserve">18, 7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Piano iniziale condiviso con lo sponsor</t>
        </is>
      </c>
      <c r="C28" s="5" t="inlineStr">
        <is>
          <t xml:space="preserve">Piano iniziale</t>
        </is>
      </c>
      <c r="D28" s="8">
        <f>WORKDAY($J$3,14)</f>
      </c>
      <c r="E28" s="7">
        <v>0</v>
      </c>
      <c r="F28" s="12">
        <f>IF(OR(D28="",E28=""),"",WORKDAY(D28,MAX(E28,1)-1))</f>
      </c>
      <c r="G28" s="7" t="inlineStr">
        <is>
          <t xml:space="preserve">21, 22, 14</t>
        </is>
      </c>
      <c r="H28" s="7" t="inlineStr">
        <is>
          <t xml:space="preserve">Sì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Convocazione della riunione di avvio con il cliente</t>
        </is>
      </c>
      <c r="C29" s="5" t="inlineStr">
        <is>
          <t xml:space="preserve">Riunione di avvio</t>
        </is>
      </c>
      <c r="D29" s="8">
        <f>WORKDAY($J$3,9)</f>
      </c>
      <c r="E29" s="7">
        <v>1</v>
      </c>
      <c r="F29" s="12">
        <f>IF(OR(D29="",E29=""),"",WORKDAY(D29,MAX(E29,1)-1))</f>
      </c>
      <c r="G29" s="7" t="inlineStr">
        <is>
          <t xml:space="preserve">10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Materiali della riunione di avvio</t>
        </is>
      </c>
      <c r="C30" s="5" t="inlineStr">
        <is>
          <t xml:space="preserve">Riunione di avvio</t>
        </is>
      </c>
      <c r="D30" s="8">
        <f>WORKDAY($J$3,15)</f>
      </c>
      <c r="E30" s="7">
        <v>1</v>
      </c>
      <c r="F30" s="12">
        <f>IF(OR(D30="",E30=""),"",WORKDAY(D30,MAX(E30,1)-1))</f>
      </c>
      <c r="G30" s="7" t="inlineStr">
        <is>
          <t xml:space="preserve">23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Riunione di avvio interna con il team</t>
        </is>
      </c>
      <c r="C31" s="5" t="inlineStr">
        <is>
          <t xml:space="preserve">Riunione di avvio</t>
        </is>
      </c>
      <c r="D31" s="8">
        <f>WORKDAY($J$3,16)</f>
      </c>
      <c r="E31" s="7">
        <v>1</v>
      </c>
      <c r="F31" s="12">
        <f>IF(OR(D31="",E31=""),"",WORKDAY(D31,MAX(E31,1)-1))</f>
      </c>
      <c r="G31" s="7" t="inlineStr">
        <is>
          <t xml:space="preserve">25, 17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Riunione di avvio con il cliente</t>
        </is>
      </c>
      <c r="C32" s="5" t="inlineStr">
        <is>
          <t xml:space="preserve">Riunione di avvio</t>
        </is>
      </c>
      <c r="D32" s="8">
        <f>WORKDAY($J$3,17)</f>
      </c>
      <c r="E32" s="7">
        <v>1</v>
      </c>
      <c r="F32" s="12">
        <f>IF(OR(D32="",E32=""),"",WORKDAY(D32,MAX(E32,1)-1))</f>
      </c>
      <c r="G32" s="7" t="inlineStr">
        <is>
          <t xml:space="preserve">26, 24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Verbale con decisioni e azioni</t>
        </is>
      </c>
      <c r="C33" s="5" t="inlineStr">
        <is>
          <t xml:space="preserve">Riunione di avvio</t>
        </is>
      </c>
      <c r="D33" s="8">
        <f>WORKDAY($J$3,18)</f>
      </c>
      <c r="E33" s="7">
        <v>1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Calendario delle riunioni e del primo status report</t>
        </is>
      </c>
      <c r="C34" s="5" t="inlineStr">
        <is>
          <t xml:space="preserve">Riunione di avvio</t>
        </is>
      </c>
      <c r="D34" s="8">
        <f>WORKDAY($J$3,18)</f>
      </c>
      <c r="E34" s="7">
        <v>1</v>
      </c>
      <c r="F34" s="12">
        <f>IF(OR(D34="",E34=""),"",WORKDAY(D34,MAX(E34,1)-1))</f>
      </c>
      <c r="G34" s="7" t="inlineStr">
        <is>
          <t xml:space="preserve">27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Progetto avviato</t>
        </is>
      </c>
      <c r="C35" s="5" t="inlineStr">
        <is>
          <t xml:space="preserve">Riunione di avvio</t>
        </is>
      </c>
      <c r="D35" s="8">
        <f>WORKDAY($J$3,18)</f>
      </c>
      <c r="E35" s="7">
        <v>0</v>
      </c>
      <c r="F35" s="12">
        <f>IF(OR(D35="",E35=""),"",WORKDAY(D35,MAX(E35,1)-1))</f>
      </c>
      <c r="G35" s="7" t="inlineStr">
        <is>
          <t xml:space="preserve">28, 29</t>
        </is>
      </c>
      <c r="H35" s="7" t="inlineStr">
        <is>
          <t xml:space="preserve">Sì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/>
      <c r="C36" s="5"/>
      <c r="D36" s="8"/>
      <c r="E36" s="7"/>
      <c r="F36" s="12">
        <f>IF(OR(D36="",E36=""),"",WORKDAY(D36,MAX(E36,1)-1))</f>
      </c>
      <c r="G36" s="7"/>
      <c r="H36" s="7"/>
      <c r="I36" s="9"/>
      <c r="J36" s="8"/>
      <c r="K36" s="11">
        <f>IF(OR(F36="",J36=""),"",F36-J36)</f>
      </c>
    </row>
    <row r="37">
      <c r="A37" s="11">
        <f>IF(B37="","",ROW()-5)</f>
      </c>
      <c r="B37" s="6"/>
      <c r="C37" s="5"/>
      <c r="D37" s="8"/>
      <c r="E37" s="7"/>
      <c r="F37" s="12">
        <f>IF(OR(D37="",E37=""),"",WORKDAY(D37,MAX(E37,1)-1))</f>
      </c>
      <c r="G37" s="7"/>
      <c r="H37" s="7"/>
      <c r="I37" s="9"/>
      <c r="J37" s="8"/>
      <c r="K37" s="11">
        <f>IF(OR(F37="",J37=""),"",F37-J37)</f>
      </c>
    </row>
    <row r="38">
      <c r="A38" s="11">
        <f>IF(B38="","",ROW()-5)</f>
      </c>
      <c r="B38" s="6"/>
      <c r="C38" s="5"/>
      <c r="D38" s="8"/>
      <c r="E38" s="7"/>
      <c r="F38" s="12">
        <f>IF(OR(D38="",E38=""),"",WORKDAY(D38,MAX(E38,1)-1))</f>
      </c>
      <c r="G38" s="7"/>
      <c r="H38" s="7"/>
      <c r="I38" s="9"/>
      <c r="J38" s="8"/>
      <c r="K38" s="11">
        <f>IF(OR(F38="",J38=""),"",F38-J38)</f>
      </c>
    </row>
    <row r="39">
      <c r="A39" s="11">
        <f>IF(B39="","",ROW()-5)</f>
      </c>
      <c r="B39" s="6"/>
      <c r="C39" s="5"/>
      <c r="D39" s="8"/>
      <c r="E39" s="7"/>
      <c r="F39" s="12">
        <f>IF(OR(D39="",E39=""),"",WORKDAY(D39,MAX(E39,1)-1))</f>
      </c>
      <c r="G39" s="7"/>
      <c r="H39" s="7"/>
      <c r="I39" s="9"/>
      <c r="J39" s="8"/>
      <c r="K39" s="11">
        <f>IF(OR(F39="",J39=""),"",F39-J39)</f>
      </c>
    </row>
    <row r="40">
      <c r="A40" s="11">
        <f>IF(B40="","",ROW()-5)</f>
      </c>
      <c r="B40" s="6"/>
      <c r="C40" s="5"/>
      <c r="D40" s="8"/>
      <c r="E40" s="7"/>
      <c r="F40" s="12">
        <f>IF(OR(D40="",E40=""),"",WORKDAY(D40,MAX(E40,1)-1))</f>
      </c>
      <c r="G40" s="7"/>
      <c r="H40" s="7"/>
      <c r="I40" s="9"/>
      <c r="J40" s="8"/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Avvio del progetto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Promesse di vendita non scritte</t>
        </is>
      </c>
      <c r="C6" s="6" t="inlineStr">
        <is>
          <t xml:space="preserve">In trattativa sono state concesse funzioni, sconti o date che il contratto non riporta: il cliente le aspetta, il team non ne sa niente.</t>
        </is>
      </c>
      <c r="D6" s="5" t="inlineStr">
        <is>
          <t xml:space="preserve">Contratto</t>
        </is>
      </c>
      <c r="E6" s="5"/>
      <c r="F6" s="7">
        <v>4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Passaggio di consegne dal commerciale prima di ogni altra attività; ciò che emerge entra nel charter o si chiarisce con il cliente prima della riunione di avvio.</t>
        </is>
      </c>
      <c r="L6" s="6" t="inlineStr">
        <is>
          <t xml:space="preserve">Passaggio di consegne dal commerciale; Lettura dei documenti di origine</t>
        </is>
      </c>
      <c r="M6" s="5" t="inlineStr">
        <is>
          <t xml:space="preserve">Identificato</t>
        </is>
      </c>
      <c r="N6" s="8">
        <f>WORKDAY(Piano!$J$3,3)</f>
      </c>
      <c r="O6" s="11">
        <f>IF(AND(B6&lt;&gt;"",ISNUMBER(N6),M6&lt;&gt;"Chiuso",M6&lt;&gt;"Occorso",N6&lt;TODAY()),"Scaduta","")</f>
      </c>
    </row>
    <row r="7" ht="45" customHeight="1">
      <c r="A7" s="13">
        <f>IF(B7="","","R-"&amp;(ROW()-5))</f>
      </c>
      <c r="B7" s="6" t="inlineStr">
        <is>
          <t xml:space="preserve">Sponsor assente</t>
        </is>
      </c>
      <c r="C7" s="6" t="inlineStr">
        <is>
          <t xml:space="preserve">Lo sponsor delega tutto e non rilegge il charter: il project manager resta senza autorità e le decisioni restano sospese.</t>
        </is>
      </c>
      <c r="D7" s="5" t="inlineStr">
        <is>
          <t xml:space="preserve">Governo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Firma del charter come condizione per impegnare il team; un incontro fisso con lo sponsor nel piano di comunicazione.</t>
        </is>
      </c>
      <c r="L7" s="6" t="inlineStr">
        <is>
          <t xml:space="preserve">Colloquio con lo sponsor; Lo sponsor rilegge il charter</t>
        </is>
      </c>
      <c r="M7" s="5" t="inlineStr">
        <is>
          <t xml:space="preserve">Identificato</t>
        </is>
      </c>
      <c r="N7" s="8">
        <f>WORKDAY(Piano!$J$3,8)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Obiettivi che nessuno può misurare</t>
        </is>
      </c>
      <c r="C8" s="6" t="inlineStr">
        <is>
          <t xml:space="preserve">«Migliorare il servizio», «modernizzare il sistema»: alla fine del progetto ognuno dirà se è riuscito secondo il suo metro.</t>
        </is>
      </c>
      <c r="D8" s="5" t="inlineStr">
        <is>
          <t xml:space="preserve">Ambito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Ogni obiettivo con un indicatore, un valore di partenza e una data; le consegne principali con il loro criterio di accettazione.</t>
        </is>
      </c>
      <c r="L8" s="6" t="inlineStr">
        <is>
          <t xml:space="preserve">Obiettivi e criteri di successo</t>
        </is>
      </c>
      <c r="M8" s="5" t="inlineStr">
        <is>
          <t xml:space="preserve">Identificato</t>
        </is>
      </c>
      <c r="N8" s="8">
        <f>WORKDAY(Piano!$J$3,5)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Persone promesse e non disponibili</t>
        </is>
      </c>
      <c r="C9" s="6" t="inlineStr">
        <is>
          <t xml:space="preserve">I responsabili confermano le persone, ma il loro carico è già pieno di altri progetti: il progetto parte con metà del team.</t>
        </is>
      </c>
      <c r="D9" s="5" t="inlineStr">
        <is>
          <t xml:space="preserve">Risorse</t>
        </is>
      </c>
      <c r="E9" s="5"/>
      <c r="F9" s="7">
        <v>4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Disponibilità in ore alla settimana, controllate sul carico di lavoro; ciò che manca va allo sponsor prima della riunione di avvio, non dopo.</t>
        </is>
      </c>
      <c r="L9" s="6" t="inlineStr">
        <is>
          <t xml:space="preserve">Team, ruoli e disponibilità</t>
        </is>
      </c>
      <c r="M9" s="5" t="inlineStr">
        <is>
          <t xml:space="preserve">Identificato</t>
        </is>
      </c>
      <c r="N9" s="8">
        <f>WORKDAY(Piano!$J$3,11)</f>
      </c>
      <c r="O9" s="11">
        <f>IF(AND(B9&lt;&gt;"",ISNUMBER(N9),M9&lt;&gt;"Chiuso",M9&lt;&gt;"Occorso",N9&lt;TODAY()),"Scaduta","")</f>
      </c>
    </row>
    <row r="10" ht="45" customHeight="1">
      <c r="A10" s="13">
        <f>IF(B10="","","R-"&amp;(ROW()-5))</f>
      </c>
      <c r="B10" s="6" t="inlineStr">
        <is>
          <t xml:space="preserve">Uno stakeholder importante dimenticato</t>
        </is>
      </c>
      <c r="C10" s="6" t="inlineStr">
        <is>
          <t xml:space="preserve">Un ufficio, un ente o un gruppo di utenti si accorge del progetto a metà strada e chiede di rivedere decisioni già prese.</t>
        </is>
      </c>
      <c r="D10" s="5" t="inlineStr">
        <is>
          <t xml:space="preserve">Stakeholder</t>
        </is>
      </c>
      <c r="E10" s="5"/>
      <c r="F10" s="7">
        <v>2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Registro costruito con lo sponsor e con il cliente; in ogni colloquio la domanda: chi altro dovrebbe saperlo?</t>
        </is>
      </c>
      <c r="L10" s="6" t="inlineStr">
        <is>
          <t xml:space="preserve">Registro degli stakeholder; Colloqui con gli stakeholder chiave</t>
        </is>
      </c>
      <c r="M10" s="5" t="inlineStr">
        <is>
          <t xml:space="preserve">Identificato</t>
        </is>
      </c>
      <c r="N10" s="8">
        <f>WORKDAY(Piano!$J$3,11)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Il lavoro parte prima dell'avvio</t>
        </is>
      </c>
      <c r="C11" s="6" t="inlineStr">
        <is>
          <t xml:space="preserve">Il team comincia a produrre prima che obiettivi e ambito siano chiari: lavoro da rifare e attese sbagliate del cliente.</t>
        </is>
      </c>
      <c r="D11" s="5" t="inlineStr">
        <is>
          <t xml:space="preserve">Pianificazione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Prima della firma del charter solo attività preparatorie concordate con lo sponsor; ciò che si fa prima si scrive come assunzione.</t>
        </is>
      </c>
      <c r="L11" s="6" t="inlineStr">
        <is>
          <t xml:space="preserve">Stesura del project charter; Project charter firmato dallo sponsor</t>
        </is>
      </c>
      <c r="M11" s="5" t="inlineStr">
        <is>
          <t xml:space="preserve">Identificato</t>
        </is>
      </c>
      <c r="N11" s="8">
        <f>WORKDAY(Piano!$J$3,6)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Avvio di un progetto: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Le prime quattro settimane di un progetto: project charter firmato, stakeholder, piano di comunicazione, piano iniziale e riunione di avvio.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HYPERLINK("https://keenhour.com/modelli/avvio-progetto","Il modello «Avvio di un progetto» nella galleria")</f>
      </c>
    </row>
    <row r="20">
      <c r="B20" s="29">
        <f>HYPERLINK("https://keenhour.com/modelli/avvio-progetto/usa","Usa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Avvio di un progetto</dc:title>
  <dc:creator>KeenHour</dc:creator>
  <dc:language>it-IT</dc:language>
</cp:coreProperties>
</file>