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</cols>
  <sheetData>
    <row r="1" ht="34" customHeight="1"/>
    <row r="2" ht="28" customHeight="1">
      <c r="A2" s="1" t="inlineStr">
        <is>
          <t xml:space="preserve">Certificazione ISO 9001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Certificazione ISO 9001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Analisi iniziale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la direzione</t>
        </is>
      </c>
      <c r="C7" s="5" t="inlineStr">
        <is>
          <t xml:space="preserve">Analisi iniziale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Contesto dell'organizzazione e parti interessate</t>
        </is>
      </c>
      <c r="C8" s="5" t="inlineStr">
        <is>
          <t xml:space="preserve">Analisi iniziale</t>
        </is>
      </c>
      <c r="D8" s="8">
        <f>WORKDAY($J$3,2)</f>
      </c>
      <c r="E8" s="7">
        <v>5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Interviste ai responsabili sui processi</t>
        </is>
      </c>
      <c r="C9" s="5" t="inlineStr">
        <is>
          <t xml:space="preserve">Analisi iniziale</t>
        </is>
      </c>
      <c r="D9" s="8">
        <f>WORKDAY($J$3,2)</f>
      </c>
      <c r="E9" s="7">
        <v>8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Procedure e moduli già in uso</t>
        </is>
      </c>
      <c r="C10" s="5" t="inlineStr">
        <is>
          <t xml:space="preserve">Analisi iniziale</t>
        </is>
      </c>
      <c r="D10" s="8">
        <f>WORKDAY($J$3,2)</f>
      </c>
      <c r="E10" s="7">
        <v>5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Analisi degli scostamenti dalla norma</t>
        </is>
      </c>
      <c r="C11" s="5" t="inlineStr">
        <is>
          <t xml:space="preserve">Analisi iniziale</t>
        </is>
      </c>
      <c r="D11" s="8">
        <f>WORKDAY($J$3,10)</f>
      </c>
      <c r="E11" s="7">
        <v>4</v>
      </c>
      <c r="F11" s="12">
        <f>IF(OR(D11="",E11=""),"",WORKDAY(D11,MAX(E11,1)-1))</f>
      </c>
      <c r="G11" s="7" t="inlineStr">
        <is>
          <t xml:space="preserve">4, 3, 5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di lavoro e calendario fino alla certificazione</t>
        </is>
      </c>
      <c r="C12" s="5" t="inlineStr">
        <is>
          <t xml:space="preserve">Analisi iniziale</t>
        </is>
      </c>
      <c r="D12" s="8">
        <f>WORKDAY($J$3,14)</f>
      </c>
      <c r="E12" s="7">
        <v>1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Piano di lavoro approvato dalla direzione</t>
        </is>
      </c>
      <c r="C13" s="5" t="inlineStr">
        <is>
          <t xml:space="preserve">Analisi iniziale</t>
        </is>
      </c>
      <c r="D13" s="8">
        <f>WORKDAY($J$3,15)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Mappa dei processi e loro interazioni</t>
        </is>
      </c>
      <c r="C14" s="5" t="inlineStr">
        <is>
          <t xml:space="preserve">Processi e documenti</t>
        </is>
      </c>
      <c r="D14" s="8">
        <f>WORKDAY($J$3,16)</f>
      </c>
      <c r="E14" s="7">
        <v>5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Politica per la qualità e obiettivi misurabili</t>
        </is>
      </c>
      <c r="C15" s="5" t="inlineStr">
        <is>
          <t xml:space="preserve">Processi e documenti</t>
        </is>
      </c>
      <c r="D15" s="8">
        <f>WORKDAY($J$3,16)</f>
      </c>
      <c r="E15" s="7">
        <v>3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Organigramma, ruoli e responsabilità</t>
        </is>
      </c>
      <c r="C16" s="5" t="inlineStr">
        <is>
          <t xml:space="preserve">Processi e documenti</t>
        </is>
      </c>
      <c r="D16" s="8">
        <f>WORKDAY($J$3,19)</f>
      </c>
      <c r="E16" s="7">
        <v>3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Rischi e opportunità dei processi</t>
        </is>
      </c>
      <c r="C17" s="5" t="inlineStr">
        <is>
          <t xml:space="preserve">Processi e documenti</t>
        </is>
      </c>
      <c r="D17" s="8">
        <f>WORKDAY($J$3,21)</f>
      </c>
      <c r="E17" s="7">
        <v>5</v>
      </c>
      <c r="F17" s="12">
        <f>IF(OR(D17="",E17=""),"",WORKDAY(D17,MAX(E17,1)-1))</f>
      </c>
      <c r="G17" s="7" t="inlineStr">
        <is>
          <t xml:space="preserve">9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Informazioni documentate dei processi</t>
        </is>
      </c>
      <c r="C18" s="5" t="inlineStr">
        <is>
          <t xml:space="preserve">Processi e documenti</t>
        </is>
      </c>
      <c r="D18" s="8">
        <f>WORKDAY($J$3,21)</f>
      </c>
      <c r="E18" s="7">
        <v>20</v>
      </c>
      <c r="F18" s="12">
        <f>IF(OR(D18="",E18=""),"",WORKDAY(D18,MAX(E18,1)-1))</f>
      </c>
      <c r="G18" s="7" t="inlineStr">
        <is>
          <t xml:space="preserve">9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Processo commerciale e riesame dei requisiti del cliente</t>
        </is>
      </c>
      <c r="C19" s="5" t="inlineStr">
        <is>
          <t xml:space="preserve">Processi e documenti</t>
        </is>
      </c>
      <c r="D19" s="8">
        <f>WORKDAY($J$3,21)</f>
      </c>
      <c r="E19" s="7">
        <v>5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Progettazione e sviluppo, se applicabile</t>
        </is>
      </c>
      <c r="C20" s="5" t="inlineStr">
        <is>
          <t xml:space="preserve">Processi e documenti</t>
        </is>
      </c>
      <c r="D20" s="8">
        <f>WORKDAY($J$3,26)</f>
      </c>
      <c r="E20" s="7">
        <v>5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Acquisti e valutazione dei fornitori</t>
        </is>
      </c>
      <c r="C21" s="5" t="inlineStr">
        <is>
          <t xml:space="preserve">Processi e documenti</t>
        </is>
      </c>
      <c r="D21" s="8">
        <f>WORKDAY($J$3,24)</f>
      </c>
      <c r="E21" s="7">
        <v>5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Erogazione del servizio o produzione, con i controlli</t>
        </is>
      </c>
      <c r="C22" s="5" t="inlineStr">
        <is>
          <t xml:space="preserve">Processi e documenti</t>
        </is>
      </c>
      <c r="D22" s="8">
        <f>WORKDAY($J$3,26)</f>
      </c>
      <c r="E22" s="7">
        <v>8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Competenze, formazione e consapevolezza</t>
        </is>
      </c>
      <c r="C23" s="5" t="inlineStr">
        <is>
          <t xml:space="preserve">Processi e documenti</t>
        </is>
      </c>
      <c r="D23" s="8">
        <f>WORKDAY($J$3,29)</f>
      </c>
      <c r="E23" s="7">
        <v>3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Infrastrutture e strumenti di misura</t>
        </is>
      </c>
      <c r="C24" s="5" t="inlineStr">
        <is>
          <t xml:space="preserve">Processi e documenti</t>
        </is>
      </c>
      <c r="D24" s="8">
        <f>WORKDAY($J$3,31)</f>
      </c>
      <c r="E24" s="7">
        <v>3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   Non conformità e azioni correttive</t>
        </is>
      </c>
      <c r="C25" s="5" t="inlineStr">
        <is>
          <t xml:space="preserve">Processi e documenti</t>
        </is>
      </c>
      <c r="D25" s="8">
        <f>WORKDAY($J$3,34)</f>
      </c>
      <c r="E25" s="7">
        <v>3</v>
      </c>
      <c r="F25" s="12">
        <f>IF(OR(D25="",E25=""),"",WORKDAY(D25,MAX(E25,1)-1))</f>
      </c>
      <c r="G25" s="7"/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Controllo delle informazioni documentate</t>
        </is>
      </c>
      <c r="C26" s="5" t="inlineStr">
        <is>
          <t xml:space="preserve">Processi e documenti</t>
        </is>
      </c>
      <c r="D26" s="8">
        <f>WORKDAY($J$3,34)</f>
      </c>
      <c r="E26" s="7">
        <v>2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Indicatori dei processi e soddisfazione dei clienti</t>
        </is>
      </c>
      <c r="C27" s="5" t="inlineStr">
        <is>
          <t xml:space="preserve">Processi e documenti</t>
        </is>
      </c>
      <c r="D27" s="8">
        <f>WORKDAY($J$3,37)</f>
      </c>
      <c r="E27" s="7">
        <v>4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La direzione rilegge e approva i documenti</t>
        </is>
      </c>
      <c r="C28" s="5" t="inlineStr">
        <is>
          <t xml:space="preserve">Processi e documenti</t>
        </is>
      </c>
      <c r="D28" s="8">
        <f>WORKDAY($J$3,41)</f>
      </c>
      <c r="E28" s="7">
        <v>5</v>
      </c>
      <c r="F28" s="12">
        <f>IF(OR(D28="",E28=""),"",WORKDAY(D28,MAX(E28,1)-1))</f>
      </c>
      <c r="G28" s="7" t="inlineStr">
        <is>
          <t xml:space="preserve">13, 12, 11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Sistema documentato emesso</t>
        </is>
      </c>
      <c r="C29" s="5" t="inlineStr">
        <is>
          <t xml:space="preserve">Processi e documenti</t>
        </is>
      </c>
      <c r="D29" s="8">
        <f>WORKDAY($J$3,45)</f>
      </c>
      <c r="E29" s="7">
        <v>0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Formazione del personale sul sistema e sui processi</t>
        </is>
      </c>
      <c r="C30" s="5" t="inlineStr">
        <is>
          <t xml:space="preserve">Formazione e avvio</t>
        </is>
      </c>
      <c r="D30" s="8">
        <f>WORKDAY($J$3,46)</f>
      </c>
      <c r="E30" s="7">
        <v>5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Formazione degli auditor interni</t>
        </is>
      </c>
      <c r="C31" s="5" t="inlineStr">
        <is>
          <t xml:space="preserve">Formazione e avvio</t>
        </is>
      </c>
      <c r="D31" s="8">
        <f>WORKDAY($J$3,46)</f>
      </c>
      <c r="E31" s="7">
        <v>3</v>
      </c>
      <c r="F31" s="12">
        <f>IF(OR(D31="",E31=""),"",WORKDAY(D31,MAX(E31,1)-1))</f>
      </c>
      <c r="G31" s="7" t="inlineStr">
        <is>
          <t xml:space="preserve">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Il sistema funziona: registrazioni, indicatori, non conformità</t>
        </is>
      </c>
      <c r="C32" s="5" t="inlineStr">
        <is>
          <t xml:space="preserve">Formazione e avvio</t>
        </is>
      </c>
      <c r="D32" s="8">
        <f>WORKDAY($J$3,51)</f>
      </c>
      <c r="E32" s="7">
        <v>65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Affiancamento al referente del sistema</t>
        </is>
      </c>
      <c r="C33" s="5" t="inlineStr">
        <is>
          <t xml:space="preserve">Formazione e avvio</t>
        </is>
      </c>
      <c r="D33" s="8">
        <f>WORKDAY($J$3,51)</f>
      </c>
      <c r="E33" s="7">
        <v>65</v>
      </c>
      <c r="F33" s="12">
        <f>IF(OR(D33="",E33=""),"",WORKDAY(D33,MAX(E33,1)-1))</f>
      </c>
      <c r="G33" s="7" t="inlineStr">
        <is>
          <t xml:space="preserve">25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Programma degli audit interni</t>
        </is>
      </c>
      <c r="C34" s="5" t="inlineStr">
        <is>
          <t xml:space="preserve">Audit interno e riesame</t>
        </is>
      </c>
      <c r="D34" s="8">
        <f>WORKDAY($J$3,100)</f>
      </c>
      <c r="E34" s="7">
        <v>2</v>
      </c>
      <c r="F34" s="12">
        <f>IF(OR(D34="",E34=""),"",WORKDAY(D34,MAX(E34,1)-1))</f>
      </c>
      <c r="G34" s="7" t="inlineStr">
        <is>
          <t xml:space="preserve">26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Audit interno su tutti i processi</t>
        </is>
      </c>
      <c r="C35" s="5" t="inlineStr">
        <is>
          <t xml:space="preserve">Audit interno e riesame</t>
        </is>
      </c>
      <c r="D35" s="8">
        <f>WORKDAY($J$3,102)</f>
      </c>
      <c r="E35" s="7">
        <v>5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Trattamento dei rilievi e azioni correttive</t>
        </is>
      </c>
      <c r="C36" s="5" t="inlineStr">
        <is>
          <t xml:space="preserve">Audit interno e riesame</t>
        </is>
      </c>
      <c r="D36" s="8">
        <f>WORKDAY($J$3,107)</f>
      </c>
      <c r="E36" s="7">
        <v>6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Riesame della direzione</t>
        </is>
      </c>
      <c r="C37" s="5" t="inlineStr">
        <is>
          <t xml:space="preserve">Audit interno e riesame</t>
        </is>
      </c>
      <c r="D37" s="8">
        <f>WORKDAY($J$3,116)</f>
      </c>
      <c r="E37" s="7">
        <v>1</v>
      </c>
      <c r="F37" s="12">
        <f>IF(OR(D37="",E37=""),"",WORKDAY(D37,MAX(E37,1)-1))</f>
      </c>
      <c r="G37" s="7" t="inlineStr">
        <is>
          <t xml:space="preserve">31, 27, 28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Sistema pronto per la certificazione</t>
        </is>
      </c>
      <c r="C38" s="5" t="inlineStr">
        <is>
          <t xml:space="preserve">Audit interno e riesame</t>
        </is>
      </c>
      <c r="D38" s="8">
        <f>WORKDAY($J$3,116)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Offerte degli enti accreditati e scelta dell'ente</t>
        </is>
      </c>
      <c r="C39" s="5" t="inlineStr">
        <is>
          <t xml:space="preserve">Certificazione</t>
        </is>
      </c>
      <c r="D39" s="8">
        <f>WORKDAY($J$3,46)</f>
      </c>
      <c r="E39" s="7">
        <v>10</v>
      </c>
      <c r="F39" s="12">
        <f>IF(OR(D39="",E39=""),"",WORKDAY(D39,MAX(E39,1)-1))</f>
      </c>
      <c r="G39" s="7" t="inlineStr">
        <is>
          <t xml:space="preserve">24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Audit di prima fase: documenti e preparazione</t>
        </is>
      </c>
      <c r="C40" s="5" t="inlineStr">
        <is>
          <t xml:space="preserve">Certificazione</t>
        </is>
      </c>
      <c r="D40" s="8">
        <f>WORKDAY($J$3,117)</f>
      </c>
      <c r="E40" s="7">
        <v>2</v>
      </c>
      <c r="F40" s="12">
        <f>IF(OR(D40="",E40=""),"",WORKDAY(D40,MAX(E40,1)-1))</f>
      </c>
      <c r="G40" s="7" t="inlineStr">
        <is>
          <t xml:space="preserve">33, 34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Chiusura dei rilievi della prima fase</t>
        </is>
      </c>
      <c r="C41" s="5" t="inlineStr">
        <is>
          <t xml:space="preserve">Certificazione</t>
        </is>
      </c>
      <c r="D41" s="8">
        <f>WORKDAY($J$3,119)</f>
      </c>
      <c r="E41" s="7">
        <v>10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Audit di seconda fase sui processi</t>
        </is>
      </c>
      <c r="C42" s="5" t="inlineStr">
        <is>
          <t xml:space="preserve">Certificazione</t>
        </is>
      </c>
      <c r="D42" s="8">
        <f>WORKDAY($J$3,129)</f>
      </c>
      <c r="E42" s="7">
        <v>3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Piano delle azioni per i rilievi della seconda fase</t>
        </is>
      </c>
      <c r="C43" s="5" t="inlineStr">
        <is>
          <t xml:space="preserve">Certificazione</t>
        </is>
      </c>
      <c r="D43" s="8">
        <f>WORKDAY($J$3,132)</f>
      </c>
      <c r="E43" s="7">
        <v>5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Delibera di certificazione dell'ente</t>
        </is>
      </c>
      <c r="C44" s="5" t="inlineStr">
        <is>
          <t xml:space="preserve">Certificazione</t>
        </is>
      </c>
      <c r="D44" s="8">
        <f>WORKDAY($J$3,137)</f>
      </c>
      <c r="E44" s="7">
        <v>20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Certificato ISO 9001 rilasciato</t>
        </is>
      </c>
      <c r="C45" s="5" t="inlineStr">
        <is>
          <t xml:space="preserve">Certificazione</t>
        </is>
      </c>
      <c r="D45" s="8">
        <f>WORKDAY($J$3,156)</f>
      </c>
      <c r="E45" s="7">
        <v>0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Calendario degli audit di sorveglianza</t>
        </is>
      </c>
      <c r="C46" s="5" t="inlineStr">
        <is>
          <t xml:space="preserve">Certificazione</t>
        </is>
      </c>
      <c r="D46" s="8">
        <f>WORKDAY($J$3,157)</f>
      </c>
      <c r="E46" s="7">
        <v>1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</mergeCells>
  <conditionalFormatting sqref="L6:IH105">
    <cfRule type="expression" dxfId="6" priority="1" stopIfTrue="1">
      <formula>AND($H6="Sì",L$5=$F6)</formula>
    </cfRule>
  </conditionalFormatting>
  <conditionalFormatting sqref="L6:IH105">
    <cfRule type="expression" dxfId="7" priority="2" stopIfTrue="1">
      <formula>AND(AND($F6&lt;&gt;"",L$5&gt;=$D6,L$5&lt;=$F6),$F6&lt;TODAY(),N($I6)&lt;1)</formula>
    </cfRule>
  </conditionalFormatting>
  <conditionalFormatting sqref="L6:IH105">
    <cfRule type="expression" dxfId="8" priority="3" stopIfTrue="1">
      <formula>AND(AND($F6&lt;&gt;"",L$5&gt;=$D6,L$5&lt;=$F6),L$5&lt;$D6+($F6-$D6+1)*N($I6))</formula>
    </cfRule>
  </conditionalFormatting>
  <conditionalFormatting sqref="L6:IH105">
    <cfRule type="expression" dxfId="9" priority="4" stopIfTrue="1">
      <formula>AND($F6&lt;&gt;"",L$5&gt;=$D6,L$5&lt;=$F6)</formula>
    </cfRule>
  </conditionalFormatting>
  <conditionalFormatting sqref="L6:IH105">
    <cfRule type="expression" dxfId="10" priority="5" stopIfTrue="1">
      <formula>L$5=TODAY()</formula>
    </cfRule>
  </conditionalFormatting>
  <conditionalFormatting sqref="L6:IH105">
    <cfRule type="expression" dxfId="12" priority="6" stopIfTrue="1">
      <formula>WEEKDAY(L$5,2)&gt;5</formula>
    </cfRule>
  </conditionalFormatting>
  <conditionalFormatting sqref="L5:IH5">
    <cfRule type="expression" dxfId="11" priority="7" stopIfTrue="1">
      <formula>L5=TODAY()</formula>
    </cfRule>
  </conditionalFormatting>
  <conditionalFormatting sqref="L5:IH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Certificazione ISO 9001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45" customHeight="1">
      <c r="A6" s="13">
        <f>IF(B6="","","R-"&amp;(ROW()-5))</f>
      </c>
      <c r="B6" s="6" t="inlineStr">
        <is>
          <t xml:space="preserve">Poco tempo della direzione e dei responsabili</t>
        </is>
      </c>
      <c r="C6" s="6" t="inlineStr">
        <is>
          <t xml:space="preserve">Interviste rimandate e documenti che restano da rileggere per settimane: il calendario slitta e l'audit si sposta.</t>
        </is>
      </c>
      <c r="D6" s="5" t="inlineStr">
        <is>
          <t xml:space="preserve">Cliente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Date delle interviste e delle approvazioni nel piano firmato dalla direzione; un referente del sistema con ore dedicate.</t>
        </is>
      </c>
      <c r="L6" s="6" t="inlineStr">
        <is>
          <t xml:space="preserve">Interviste ai responsabili sui processi; La direzione rilegge e approva i documenti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Un sistema di carta</t>
        </is>
      </c>
      <c r="C7" s="6" t="inlineStr">
        <is>
          <t xml:space="preserve">Procedure scritte per l'ente e non per chi lavora: nessuno le usa, e all'audit si vede.</t>
        </is>
      </c>
      <c r="D7" s="5" t="inlineStr">
        <is>
          <t xml:space="preserve">Sistema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Documenti brevi, scritti con chi lavora e sui moduli già in uso; ogni documento provato nel lavoro prima dell'emissione.</t>
        </is>
      </c>
      <c r="L7" s="6" t="inlineStr">
        <is>
          <t xml:space="preserve">Informazioni documentate dei processi; Il sistema funziona: registrazioni, indicatori, non conformità</t>
        </is>
      </c>
      <c r="M7" s="5" t="inlineStr">
        <is>
          <t xml:space="preserve">Identificato</t>
        </is>
      </c>
      <c r="N7" s="8">
        <f>WORKDAY(Piano!$J$3,40)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Registrazioni insufficienti all'audit</t>
        </is>
      </c>
      <c r="C8" s="6" t="inlineStr">
        <is>
          <t xml:space="preserve">Il sistema è partito tardi o a metà: all'ente mancano le prove che funziona.</t>
        </is>
      </c>
      <c r="D8" s="5" t="inlineStr">
        <is>
          <t xml:space="preserve">Sistema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Affiancamento mensile con il controllo a campione; data dell'audit dell'ente fissata solo dopo tre mesi di registrazioni.</t>
        </is>
      </c>
      <c r="L8" s="6" t="inlineStr">
        <is>
          <t xml:space="preserve">Il sistema funziona: registrazioni, indicatori, non conformità; Affiancamento al referente del sistema</t>
        </is>
      </c>
      <c r="M8" s="5" t="inlineStr">
        <is>
          <t xml:space="preserve">Identificato</t>
        </is>
      </c>
      <c r="N8" s="8">
        <f>WORKDAY(Piano!$J$3,75)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Non conformità maggiori in seconda fase</t>
        </is>
      </c>
      <c r="C9" s="6" t="inlineStr">
        <is>
          <t xml:space="preserve">Un requisito non applicato blocca la certificazione fino alla verifica delle azioni.</t>
        </is>
      </c>
      <c r="D9" s="5" t="inlineStr">
        <is>
          <t xml:space="preserve">Certificazione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Audit interno su tutti i processi con un auditor che non li ha scritti; rilievi chiusi prima del riesame.</t>
        </is>
      </c>
      <c r="L9" s="6" t="inlineStr">
        <is>
          <t xml:space="preserve">Audit interno su tutti i processi; Audit di seconda fase sui processi</t>
        </is>
      </c>
      <c r="M9" s="5" t="inlineStr">
        <is>
          <t xml:space="preserve">Identificato</t>
        </is>
      </c>
      <c r="N9" s="8">
        <f>WORKDAY(Piano!$J$3,90)</f>
      </c>
      <c r="O9" s="11">
        <f>IF(AND(B9&lt;&gt;"",ISNUMBER(N9),M9&lt;&gt;"Chiuso",M9&lt;&gt;"Occorso",N9&lt;TODAY()),"Scaduta","")</f>
      </c>
    </row>
    <row r="10" ht="30" customHeight="1">
      <c r="A10" s="13">
        <f>IF(B10="","","R-"&amp;(ROW()-5))</f>
      </c>
      <c r="B10" s="6" t="inlineStr">
        <is>
          <t xml:space="preserve">L'ente non ha date disponibili</t>
        </is>
      </c>
      <c r="C10" s="6" t="inlineStr">
        <is>
          <t xml:space="preserve">Con l'ente scelto tardi gli audit cadono mesi dopo il riesame.</t>
        </is>
      </c>
      <c r="D10" s="5" t="inlineStr">
        <is>
          <t xml:space="preserve">Certificazione</t>
        </is>
      </c>
      <c r="E10" s="5"/>
      <c r="F10" s="7">
        <v>2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Offerte degli enti appena emesso il sistema; date della prima fase prenotate subito.</t>
        </is>
      </c>
      <c r="L10" s="6" t="inlineStr">
        <is>
          <t xml:space="preserve">Offerte degli enti accreditati e scelta dell'ente</t>
        </is>
      </c>
      <c r="M10" s="5" t="inlineStr">
        <is>
          <t xml:space="preserve">Identificato</t>
        </is>
      </c>
      <c r="N10" s="8">
        <f>WORKDAY(Piano!$J$3,50)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Il referente del sistema lascia l'azienda</t>
        </is>
      </c>
      <c r="C11" s="6" t="inlineStr">
        <is>
          <t xml:space="preserve">Con una persona sola che conosce il sistema, la sua uscita lo ferma.</t>
        </is>
      </c>
      <c r="D11" s="5" t="inlineStr">
        <is>
          <t xml:space="preserve">Persone</t>
        </is>
      </c>
      <c r="E11" s="5"/>
      <c r="F11" s="7">
        <v>2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Due persone formate come auditor interni; documenti e registrazioni in un posto condiviso.</t>
        </is>
      </c>
      <c r="L11" s="6" t="inlineStr">
        <is>
          <t xml:space="preserve">Formazione degli auditor interni</t>
        </is>
      </c>
      <c r="M11" s="5" t="inlineStr">
        <is>
          <t xml:space="preserve">Identificato</t>
        </is>
      </c>
      <c r="N11" s="8">
        <f>WORKDAY(Piano!$J$3,60)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Certificazione ISO 9001: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sistema di gestione per la qualità dall'analisi iniziale al certificato: processi e documenti, mesi di funzionamento, audit interno, riesame, ente.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HYPERLINK("https://keenhour.com/modelli/certificazione-iso-9001","Il modello «Certificazione ISO 9001» nella galleria")</f>
      </c>
    </row>
    <row r="20">
      <c r="B20" s="29">
        <f>HYPERLINK("https://keenhour.com/modelli/certificazione-iso-9001/usa","Usa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Certificazione ISO 9001</dc:title>
  <dc:creator>KeenHour</dc:creator>
  <dc:language>it-IT</dc:language>
</cp:coreProperties>
</file>