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Controllo delle varianti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Controllo delle varianti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Richiesta di variante ricevuta</t>
        </is>
      </c>
      <c r="C6" s="5" t="inlineStr">
        <is>
          <t xml:space="preserve">Richiesta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Registrazione nel registro delle varianti</t>
        </is>
      </c>
      <c r="C7" s="5" t="inlineStr">
        <is>
          <t xml:space="preserve">Richiesta</t>
        </is>
      </c>
      <c r="D7" s="8">
        <f>WORKDAY($J$3,0)</f>
      </c>
      <c r="E7" s="7">
        <v>1</v>
      </c>
      <c r="F7" s="12">
        <f>IF(OR(D7="",E7=""),"",WORKDAY(D7,MAX(E7,1)-1))</f>
      </c>
      <c r="G7" s="7"/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Chiarimento con chi la chiede</t>
        </is>
      </c>
      <c r="C8" s="5" t="inlineStr">
        <is>
          <t xml:space="preserve">Richiesta</t>
        </is>
      </c>
      <c r="D8" s="8">
        <f>WORKDAY($J$3,1)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Verifica del contratto: variante o già compreso?</t>
        </is>
      </c>
      <c r="C9" s="5" t="inlineStr">
        <is>
          <t xml:space="preserve">Richiesta</t>
        </is>
      </c>
      <c r="D9" s="8">
        <f>WORKDAY($J$3,2)</f>
      </c>
      <c r="E9" s="7">
        <v>1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Classificazione e urgenza</t>
        </is>
      </c>
      <c r="C10" s="5" t="inlineStr">
        <is>
          <t xml:space="preserve">Richiesta</t>
        </is>
      </c>
      <c r="D10" s="8">
        <f>WORKDAY($J$3,2)</f>
      </c>
      <c r="E10" s="7">
        <v>1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Variante ammessa alla valutazione</t>
        </is>
      </c>
      <c r="C11" s="5" t="inlineStr">
        <is>
          <t xml:space="preserve">Richiesta</t>
        </is>
      </c>
      <c r="D11" s="8">
        <f>WORKDAY($J$3,2)</f>
      </c>
      <c r="E11" s="7">
        <v>0</v>
      </c>
      <c r="F11" s="12">
        <f>IF(OR(D11="",E11=""),"",WORKDAY(D11,MAX(E11,1)-1))</f>
      </c>
      <c r="G11" s="7" t="inlineStr">
        <is>
          <t xml:space="preserve">4, 5</t>
        </is>
      </c>
      <c r="H11" s="7" t="inlineStr">
        <is>
          <t xml:space="preserve">Sì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Soluzione tecnica e alternative con il team</t>
        </is>
      </c>
      <c r="C12" s="5" t="inlineStr">
        <is>
          <t xml:space="preserve">Valutazione dell'impatto</t>
        </is>
      </c>
      <c r="D12" s="8">
        <f>WORKDAY($J$3,3)</f>
      </c>
      <c r="E12" s="7">
        <v>2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Nuovi task e stime che cambiano</t>
        </is>
      </c>
      <c r="C13" s="5" t="inlineStr">
        <is>
          <t xml:space="preserve">Valutazione dell'impatto</t>
        </is>
      </c>
      <c r="D13" s="8">
        <f>WORKDAY($J$3,5)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Effetto su prove, collaudi e documenti</t>
        </is>
      </c>
      <c r="C14" s="5" t="inlineStr">
        <is>
          <t xml:space="preserve">Valutazione dell'impatto</t>
        </is>
      </c>
      <c r="D14" s="8">
        <f>WORKDAY($J$3,5)</f>
      </c>
      <c r="E14" s="7">
        <v>2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Rischi nuovi e rischi che cambiano</t>
        </is>
      </c>
      <c r="C15" s="5" t="inlineStr">
        <is>
          <t xml:space="preserve">Valutazione dell'impatto</t>
        </is>
      </c>
      <c r="D15" s="8">
        <f>WORKDAY($J$3,5)</f>
      </c>
      <c r="E15" s="7">
        <v>1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Impatto sul programma e sulle milestone</t>
        </is>
      </c>
      <c r="C16" s="5" t="inlineStr">
        <is>
          <t xml:space="preserve">Valutazione dell'impatto</t>
        </is>
      </c>
      <c r="D16" s="8">
        <f>WORKDAY($J$3,7)</f>
      </c>
      <c r="E16" s="7">
        <v>1</v>
      </c>
      <c r="F16" s="12">
        <f>IF(OR(D16="",E16=""),"",WORKDAY(D16,MAX(E16,1)-1))</f>
      </c>
      <c r="G16" s="7" t="inlineStr">
        <is>
          <t xml:space="preserve">8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Impatto su costi e prezzo</t>
        </is>
      </c>
      <c r="C17" s="5" t="inlineStr">
        <is>
          <t xml:space="preserve">Valutazione dell'impatto</t>
        </is>
      </c>
      <c r="D17" s="8">
        <f>WORKDAY($J$3,7)</f>
      </c>
      <c r="E17" s="7">
        <v>1</v>
      </c>
      <c r="F17" s="12">
        <f>IF(OR(D17="",E17=""),"",WORKDAY(D17,MAX(E17,1)-1))</f>
      </c>
      <c r="G17" s="7" t="inlineStr">
        <is>
          <t xml:space="preserve">8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Effetto sul carico del team e sugli altri progetti</t>
        </is>
      </c>
      <c r="C18" s="5" t="inlineStr">
        <is>
          <t xml:space="preserve">Valutazione dell'impatto</t>
        </is>
      </c>
      <c r="D18" s="8">
        <f>WORKDAY($J$3,7)</f>
      </c>
      <c r="E18" s="7">
        <v>1</v>
      </c>
      <c r="F18" s="12">
        <f>IF(OR(D18="",E18=""),"",WORKDAY(D18,MAX(E18,1)-1))</f>
      </c>
      <c r="G18" s="7" t="inlineStr">
        <is>
          <t xml:space="preserve">8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Scheda di valutazione della variante</t>
        </is>
      </c>
      <c r="C19" s="5" t="inlineStr">
        <is>
          <t xml:space="preserve">Valutazione dell'impatto</t>
        </is>
      </c>
      <c r="D19" s="8">
        <f>WORKDAY($J$3,8)</f>
      </c>
      <c r="E19" s="7">
        <v>1</v>
      </c>
      <c r="F19" s="12">
        <f>IF(OR(D19="",E19=""),"",WORKDAY(D19,MAX(E19,1)-1))</f>
      </c>
      <c r="G19" s="7" t="inlineStr">
        <is>
          <t xml:space="preserve">11, 12, 13, 10, 9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Verifica interna sopra la soglia</t>
        </is>
      </c>
      <c r="C20" s="5" t="inlineStr">
        <is>
          <t xml:space="preserve">Decisione</t>
        </is>
      </c>
      <c r="D20" s="8">
        <f>WORKDAY($J$3,9)</f>
      </c>
      <c r="E20" s="7">
        <v>1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Invio della variante al committente</t>
        </is>
      </c>
      <c r="C21" s="5" t="inlineStr">
        <is>
          <t xml:space="preserve">Decisione</t>
        </is>
      </c>
      <c r="D21" s="8">
        <f>WORKDAY($J$3,10)</f>
      </c>
      <c r="E21" s="7">
        <v>1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Il committente valuta e decide</t>
        </is>
      </c>
      <c r="C22" s="5" t="inlineStr">
        <is>
          <t xml:space="preserve">Decisione</t>
        </is>
      </c>
      <c r="D22" s="8">
        <f>WORKDAY($J$3,11)</f>
      </c>
      <c r="E22" s="7">
        <v>2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Variante decisa per iscritto</t>
        </is>
      </c>
      <c r="C23" s="5" t="inlineStr">
        <is>
          <t xml:space="preserve">Decisione</t>
        </is>
      </c>
      <c r="D23" s="8">
        <f>WORKDAY($J$3,12)</f>
      </c>
      <c r="E23" s="7">
        <v>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Sì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Nuovi task e stime nel piano</t>
        </is>
      </c>
      <c r="C24" s="5" t="inlineStr">
        <is>
          <t xml:space="preserve">Aggiornamento del piano</t>
        </is>
      </c>
      <c r="D24" s="8">
        <f>WORKDAY($J$3,13)</f>
      </c>
      <c r="E24" s="7">
        <v>1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Budget della commessa e preventivo integrativo</t>
        </is>
      </c>
      <c r="C25" s="5" t="inlineStr">
        <is>
          <t xml:space="preserve">Aggiornamento del piano</t>
        </is>
      </c>
      <c r="D25" s="8">
        <f>WORKDAY($J$3,13)</f>
      </c>
      <c r="E25" s="7">
        <v>1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Requisiti, WBS e registro dei rischi aggiornati</t>
        </is>
      </c>
      <c r="C26" s="5" t="inlineStr">
        <is>
          <t xml:space="preserve">Aggiornamento del piano</t>
        </is>
      </c>
      <c r="D26" s="8">
        <f>WORKDAY($J$3,13)</f>
      </c>
      <c r="E26" s="7">
        <v>1</v>
      </c>
      <c r="F26" s="12">
        <f>IF(OR(D26="",E26=""),"",WORKDAY(D26,MAX(E26,1)-1))</f>
      </c>
      <c r="G26" s="7" t="inlineStr">
        <is>
          <t xml:space="preserve">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Nuova baseline dopo la variante</t>
        </is>
      </c>
      <c r="C27" s="5" t="inlineStr">
        <is>
          <t xml:space="preserve">Aggiornamento del piano</t>
        </is>
      </c>
      <c r="D27" s="8">
        <f>WORKDAY($J$3,14)</f>
      </c>
      <c r="E27" s="7">
        <v>1</v>
      </c>
      <c r="F27" s="12">
        <f>IF(OR(D27="",E27=""),"",WORKDAY(D27,MAX(E27,1)-1))</f>
      </c>
      <c r="G27" s="7" t="inlineStr">
        <is>
          <t xml:space="preserve">19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Decisione comunicata al team e agli stakeholder</t>
        </is>
      </c>
      <c r="C28" s="5" t="inlineStr">
        <is>
          <t xml:space="preserve">Aggiornamento del piano</t>
        </is>
      </c>
      <c r="D28" s="8">
        <f>WORKDAY($J$3,14)</f>
      </c>
      <c r="E28" s="7">
        <v>1</v>
      </c>
      <c r="F28" s="12">
        <f>IF(OR(D28="",E28=""),"",WORKDAY(D28,MAX(E28,1)-1))</f>
      </c>
      <c r="G28" s="7" t="inlineStr">
        <is>
          <t xml:space="preserve">19, 21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Piano aggiornato e variante chiusa</t>
        </is>
      </c>
      <c r="C29" s="5" t="inlineStr">
        <is>
          <t xml:space="preserve">Aggiornamento del piano</t>
        </is>
      </c>
      <c r="D29" s="8">
        <f>WORKDAY($J$3,14)</f>
      </c>
      <c r="E29" s="7">
        <v>0</v>
      </c>
      <c r="F29" s="12">
        <f>IF(OR(D29="",E29=""),"",WORKDAY(D29,MAX(E29,1)-1))</f>
      </c>
      <c r="G29" s="7" t="inlineStr">
        <is>
          <t xml:space="preserve">22, 23, 20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/>
      <c r="C30" s="5"/>
      <c r="D30" s="8"/>
      <c r="E30" s="7"/>
      <c r="F30" s="12">
        <f>IF(OR(D30="",E30=""),"",WORKDAY(D30,MAX(E30,1)-1))</f>
      </c>
      <c r="G30" s="7"/>
      <c r="H30" s="7"/>
      <c r="I30" s="9"/>
      <c r="J30" s="8"/>
      <c r="K30" s="11">
        <f>IF(OR(F30="",J30=""),"",F30-J30)</f>
      </c>
    </row>
    <row r="31">
      <c r="A31" s="11">
        <f>IF(B31="","",ROW()-5)</f>
      </c>
      <c r="B31" s="6"/>
      <c r="C31" s="5"/>
      <c r="D31" s="8"/>
      <c r="E31" s="7"/>
      <c r="F31" s="12">
        <f>IF(OR(D31="",E31=""),"",WORKDAY(D31,MAX(E31,1)-1))</f>
      </c>
      <c r="G31" s="7"/>
      <c r="H31" s="7"/>
      <c r="I31" s="9"/>
      <c r="J31" s="8"/>
      <c r="K31" s="11">
        <f>IF(OR(F31="",J31=""),"",F31-J31)</f>
      </c>
    </row>
    <row r="32">
      <c r="A32" s="11">
        <f>IF(B32="","",ROW()-5)</f>
      </c>
      <c r="B32" s="6"/>
      <c r="C32" s="5"/>
      <c r="D32" s="8"/>
      <c r="E32" s="7"/>
      <c r="F32" s="12">
        <f>IF(OR(D32="",E32=""),"",WORKDAY(D32,MAX(E32,1)-1))</f>
      </c>
      <c r="G32" s="7"/>
      <c r="H32" s="7"/>
      <c r="I32" s="9"/>
      <c r="J32" s="8"/>
      <c r="K32" s="11">
        <f>IF(OR(F32="",J32=""),"",F32-J32)</f>
      </c>
    </row>
    <row r="33">
      <c r="A33" s="11">
        <f>IF(B33="","",ROW()-5)</f>
      </c>
      <c r="B33" s="6"/>
      <c r="C33" s="5"/>
      <c r="D33" s="8"/>
      <c r="E33" s="7"/>
      <c r="F33" s="12">
        <f>IF(OR(D33="",E33=""),"",WORKDAY(D33,MAX(E33,1)-1))</f>
      </c>
      <c r="G33" s="7"/>
      <c r="H33" s="7"/>
      <c r="I33" s="9"/>
      <c r="J33" s="8"/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Controllo delle varianti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Varianti fatte prima della decisione</t>
        </is>
      </c>
      <c r="C6" s="6" t="inlineStr">
        <is>
          <t xml:space="preserve">Per gentilezza o sotto pressione il team comincia il lavoro prima del sì scritto: ore che nessuno pagherà e un precedente per la prossima richiesta.</t>
        </is>
      </c>
      <c r="D6" s="5" t="inlineStr">
        <is>
          <t xml:space="preserve">Ambito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Evitare</t>
        </is>
      </c>
      <c r="K6" s="6" t="inlineStr">
        <is>
          <t xml:space="preserve">Nessun task della variante entra nel piano prima della decisione scritta; il team sa che ogni richiesta diretta va al project manager.</t>
        </is>
      </c>
      <c r="L6" s="6" t="inlineStr">
        <is>
          <t xml:space="preserve">Il committente valuta e decide; Variante decisa per iscritto</t>
        </is>
      </c>
      <c r="M6" s="5" t="inlineStr">
        <is>
          <t xml:space="preserve">Identificato</t>
        </is>
      </c>
      <c r="N6" s="8">
        <f>WORKDAY(Piano!$J$3,11)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Richieste dirette al team</t>
        </is>
      </c>
      <c r="C7" s="6" t="inlineStr">
        <is>
          <t xml:space="preserve">Il committente chiede «una piccola modifica» direttamente a chi lavora: nessuno la registra, e la somma delle piccole modifiche sposta la consegna.</t>
        </is>
      </c>
      <c r="D7" s="5" t="inlineStr">
        <is>
          <t xml:space="preserve">Comunicazione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Regola detta alla riunione di avvio e ripetuta al committente; ogni richiesta, anche minima, entra nel registro.</t>
        </is>
      </c>
      <c r="L7" s="6" t="inlineStr">
        <is>
          <t xml:space="preserve">Registrazione nel registro delle varianti</t>
        </is>
      </c>
      <c r="M7" s="5" t="inlineStr">
        <is>
          <t xml:space="preserve">Identificato</t>
        </is>
      </c>
      <c r="N7" s="8">
        <f>WORKDAY(Piano!$J$3,1)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Impatto sottostimato</t>
        </is>
      </c>
      <c r="C8" s="6" t="inlineStr">
        <is>
          <t xml:space="preserve">Si stima il lavoro principale e si dimenticano prove, documenti, regressioni e coordinamento: la variante costa il doppio del preventivo integrativo.</t>
        </is>
      </c>
      <c r="D8" s="5" t="inlineStr">
        <is>
          <t xml:space="preserve">Stime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Stime fatte da chi farà il lavoro; voce separata per prove e collaudi; scheda rivista da un secondo tecnico sopra la soglia.</t>
        </is>
      </c>
      <c r="L8" s="6" t="inlineStr">
        <is>
          <t xml:space="preserve">Nuovi task e stime che cambiano; Effetto su prove, collaudi e documenti</t>
        </is>
      </c>
      <c r="M8" s="5" t="inlineStr">
        <is>
          <t xml:space="preserve">Identificato</t>
        </is>
      </c>
      <c r="N8" s="8">
        <f>WORKDAY(Piano!$J$3,6)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Il committente decide tardi</t>
        </is>
      </c>
      <c r="C9" s="6" t="inlineStr">
        <is>
          <t xml:space="preserve">La scheda resta settimane senza risposta: il piano cambia e la valutazione non vale più, o il team aspetta senza lavoro.</t>
        </is>
      </c>
      <c r="D9" s="5" t="inlineStr">
        <is>
          <t xml:space="preserve">Committente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Data di validità della valutazione scritta nella scheda; sollecito il giorno dopo la scadenza; il team prosegue sul piano approvato.</t>
        </is>
      </c>
      <c r="L9" s="6" t="inlineStr">
        <is>
          <t xml:space="preserve">Invio della variante al committente; Il committente valuta e decide</t>
        </is>
      </c>
      <c r="M9" s="5" t="inlineStr">
        <is>
          <t xml:space="preserve">Identificato</t>
        </is>
      </c>
      <c r="N9" s="8">
        <f>WORKDAY(Piano!$J$3,11)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Tante piccole varianti sotto soglia</t>
        </is>
      </c>
      <c r="C10" s="6" t="inlineStr">
        <is>
          <t xml:space="preserve">Ognuna è piccola e passa senza comitato; insieme spostano la consegna di settimane e nessuno l'ha deciso.</t>
        </is>
      </c>
      <c r="D10" s="5" t="inlineStr">
        <is>
          <t xml:space="preserve">Ambito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Il registro somma le ore approvate e in attesa; oltre una soglia cumulata decide la direzione, anche se la singola variante è piccola.</t>
        </is>
      </c>
      <c r="L10" s="6" t="inlineStr">
        <is>
          <t xml:space="preserve">Classificazione e urgenza; Scheda di valutazione della variante</t>
        </is>
      </c>
      <c r="M10" s="5" t="inlineStr">
        <is>
          <t xml:space="preserve">Identificato</t>
        </is>
      </c>
      <c r="N10" s="8">
        <f>WORKDAY(Piano!$J$3,8)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Disaccordo: variante o già compreso nel contratto</t>
        </is>
      </c>
      <c r="C11" s="6" t="inlineStr">
        <is>
          <t xml:space="preserve">Il committente sostiene che la richiesta era già inclusa: la discussione blocca la valutazione e pesa sul rapporto.</t>
        </is>
      </c>
      <c r="D11" s="5" t="inlineStr">
        <is>
          <t xml:space="preserve">Contratto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Scalare</t>
        </is>
      </c>
      <c r="K11" s="6" t="inlineStr">
        <is>
          <t xml:space="preserve">Requisiti ed esclusioni del contratto citati nella scheda; se resta il dubbio decide la direzione con il commerciale, non il project manager da solo.</t>
        </is>
      </c>
      <c r="L11" s="6" t="inlineStr">
        <is>
          <t xml:space="preserve">Verifica del contratto: variante o già compreso?</t>
        </is>
      </c>
      <c r="M11" s="5" t="inlineStr">
        <is>
          <t xml:space="preserve">Identificato</t>
        </is>
      </c>
      <c r="N11" s="8">
        <f>WORKDAY(Piano!$J$3,2)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Controllo delle varianti: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richiesta di modifica dal registro alla nuova baseline: verifica del contratto, impatto su ore, date, costi e rischi, decisione scritta.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HYPERLINK("https://keenhour.com/modelli/controllo-varianti","Il modello «Controllo delle varianti» nella galleria")</f>
      </c>
    </row>
    <row r="20">
      <c r="B20" s="29">
        <f>HYPERLINK("https://keenhour.com/modelli/controllo-varianti/usa","Usa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Controllo delle varianti</dc:title>
  <dc:creator>KeenHour</dc:creator>
  <dc:language>it-IT</dc:language>
</cp:coreProperties>
</file>