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Corso di formazione aziendale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Corso aziendale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Analisi dei bisogni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Incontro di avvio: che cosa deve cambiare nel lavoro dopo il corso</t>
        </is>
      </c>
      <c r="C7" s="5" t="inlineStr">
        <is>
          <t xml:space="preserve">Analisi dei bisogni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Interviste ai responsabili dei partecipanti</t>
        </is>
      </c>
      <c r="C8" s="5" t="inlineStr">
        <is>
          <t xml:space="preserve">Analisi dei bisogni</t>
        </is>
      </c>
      <c r="D8" s="8">
        <f>WORKDAY($J$3,2)</f>
      </c>
      <c r="E8" s="7">
        <v>4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Questionario ai futuri partecipanti</t>
        </is>
      </c>
      <c r="C9" s="5" t="inlineStr">
        <is>
          <t xml:space="preserve">Analisi dei bisogni</t>
        </is>
      </c>
      <c r="D9" s="8">
        <f>WORKDAY($J$3,2)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Ruoli, procedure e indicatori dell'azienda</t>
        </is>
      </c>
      <c r="C10" s="5" t="inlineStr">
        <is>
          <t xml:space="preserve">Analisi dei bisogni</t>
        </is>
      </c>
      <c r="D10" s="8">
        <f>WORKDAY($J$3,2)</f>
      </c>
      <c r="E10" s="7">
        <v>2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Divario di competenze e obiettivi di apprendimento</t>
        </is>
      </c>
      <c r="C11" s="5" t="inlineStr">
        <is>
          <t xml:space="preserve">Analisi dei bisogni</t>
        </is>
      </c>
      <c r="D11" s="8">
        <f>WORKDAY($J$3,7)</f>
      </c>
      <c r="E11" s="7">
        <v>1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Relazione sui fabbisogni</t>
        </is>
      </c>
      <c r="C12" s="5" t="inlineStr">
        <is>
          <t xml:space="preserve">Analisi dei bisogni</t>
        </is>
      </c>
      <c r="D12" s="8">
        <f>WORKDAY($J$3,8)</f>
      </c>
      <c r="E12" s="7">
        <v>1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Fabbisogni e obiettivi condivisi con il committente</t>
        </is>
      </c>
      <c r="C13" s="5" t="inlineStr">
        <is>
          <t xml:space="preserve">Analisi dei bisogni</t>
        </is>
      </c>
      <c r="D13" s="8">
        <f>WORKDAY($J$3,9)</f>
      </c>
      <c r="E13" s="7">
        <v>0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Sì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Struttura del corso: moduli, ore, sequenza</t>
        </is>
      </c>
      <c r="C14" s="5" t="inlineStr">
        <is>
          <t xml:space="preserve">Progettazione</t>
        </is>
      </c>
      <c r="D14" s="8">
        <f>WORKDAY($J$3,10)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Metodi e attività per ogni obiettivo</t>
        </is>
      </c>
      <c r="C15" s="5" t="inlineStr">
        <is>
          <t xml:space="preserve">Progettazione</t>
        </is>
      </c>
      <c r="D15" s="8">
        <f>WORKDAY($J$3,11)</f>
      </c>
      <c r="E15" s="7">
        <v>2</v>
      </c>
      <c r="F15" s="12">
        <f>IF(OR(D15="",E15=""),"",WORKDAY(D15,MAX(E15,1)-1))</f>
      </c>
      <c r="G15" s="7" t="inlineStr">
        <is>
          <t xml:space="preserve">8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Scelta e incarico dei docenti</t>
        </is>
      </c>
      <c r="C16" s="5" t="inlineStr">
        <is>
          <t xml:space="preserve">Progettazione</t>
        </is>
      </c>
      <c r="D16" s="8">
        <f>WORKDAY($J$3,10)</f>
      </c>
      <c r="E16" s="7">
        <v>4</v>
      </c>
      <c r="F16" s="12">
        <f>IF(OR(D16="",E16=""),"",WORKDAY(D16,MAX(E16,1)-1))</f>
      </c>
      <c r="G16" s="7" t="inlineStr">
        <is>
          <t xml:space="preserve">8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Prove di valutazione: gradimento, apprendimento, ricaduta sul lavoro</t>
        </is>
      </c>
      <c r="C17" s="5" t="inlineStr">
        <is>
          <t xml:space="preserve">Progettazione</t>
        </is>
      </c>
      <c r="D17" s="8">
        <f>WORKDAY($J$3,13)</f>
      </c>
      <c r="E17" s="7">
        <v>3</v>
      </c>
      <c r="F17" s="12">
        <f>IF(OR(D17="",E17=""),"",WORKDAY(D17,MAX(E17,1)-1))</f>
      </c>
      <c r="G17" s="7" t="inlineStr">
        <is>
          <t xml:space="preserve">9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Edizioni, gruppi e calendario</t>
        </is>
      </c>
      <c r="C18" s="5" t="inlineStr">
        <is>
          <t xml:space="preserve">Progettazione</t>
        </is>
      </c>
      <c r="D18" s="8">
        <f>WORKDAY($J$3,13)</f>
      </c>
      <c r="E18" s="7">
        <v>2</v>
      </c>
      <c r="F18" s="12">
        <f>IF(OR(D18="",E18=""),"",WORKDAY(D18,MAX(E18,1)-1))</f>
      </c>
      <c r="G18" s="7" t="inlineStr">
        <is>
          <t xml:space="preserve">9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Progetto del corso</t>
        </is>
      </c>
      <c r="C19" s="5" t="inlineStr">
        <is>
          <t xml:space="preserve">Progettazione</t>
        </is>
      </c>
      <c r="D19" s="8">
        <f>WORKDAY($J$3,16)</f>
      </c>
      <c r="E19" s="7">
        <v>1</v>
      </c>
      <c r="F19" s="12">
        <f>IF(OR(D19="",E19=""),"",WORKDAY(D19,MAX(E19,1)-1))</f>
      </c>
      <c r="G19" s="7" t="inlineStr">
        <is>
          <t xml:space="preserve">10, 11, 12, 13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Il committente rilegge il progetto</t>
        </is>
      </c>
      <c r="C20" s="5" t="inlineStr">
        <is>
          <t xml:space="preserve">Progettazione</t>
        </is>
      </c>
      <c r="D20" s="8">
        <f>WORKDAY($J$3,17)</f>
      </c>
      <c r="E20" s="7">
        <v>2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Progetto del corso approvato</t>
        </is>
      </c>
      <c r="C21" s="5" t="inlineStr">
        <is>
          <t xml:space="preserve">Progettazione</t>
        </is>
      </c>
      <c r="D21" s="8">
        <f>WORKDAY($J$3,19)</f>
      </c>
      <c r="E21" s="7">
        <v>0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Sì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Presentazioni dei moduli</t>
        </is>
      </c>
      <c r="C22" s="5" t="inlineStr">
        <is>
          <t xml:space="preserve">Materiali</t>
        </is>
      </c>
      <c r="D22" s="8">
        <f>WORKDAY($J$3,20)</f>
      </c>
      <c r="E22" s="7">
        <v>8</v>
      </c>
      <c r="F22" s="12">
        <f>IF(OR(D22="",E22=""),"",WORKDAY(D22,MAX(E22,1)-1))</f>
      </c>
      <c r="G22" s="7" t="inlineStr">
        <is>
          <t xml:space="preserve">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Esercitazioni e casi presi dal lavoro dell'azienda</t>
        </is>
      </c>
      <c r="C23" s="5" t="inlineStr">
        <is>
          <t xml:space="preserve">Materiali</t>
        </is>
      </c>
      <c r="D23" s="8">
        <f>WORKDAY($J$3,20)</f>
      </c>
      <c r="E23" s="7">
        <v>8</v>
      </c>
      <c r="F23" s="12">
        <f>IF(OR(D23="",E23=""),"",WORKDAY(D23,MAX(E23,1)-1))</f>
      </c>
      <c r="G23" s="7" t="inlineStr">
        <is>
          <t xml:space="preserve">16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Dispensa per i partecipanti</t>
        </is>
      </c>
      <c r="C24" s="5" t="inlineStr">
        <is>
          <t xml:space="preserve">Materiali</t>
        </is>
      </c>
      <c r="D24" s="8">
        <f>WORKDAY($J$3,23)</f>
      </c>
      <c r="E24" s="7">
        <v>5</v>
      </c>
      <c r="F24" s="12">
        <f>IF(OR(D24="",E24=""),"",WORKDAY(D24,MAX(E24,1)-1))</f>
      </c>
      <c r="G24" s="7" t="inlineStr">
        <is>
          <t xml:space="preserve">16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Test di apprendimento iniziale e finale</t>
        </is>
      </c>
      <c r="C25" s="5" t="inlineStr">
        <is>
          <t xml:space="preserve">Materiali</t>
        </is>
      </c>
      <c r="D25" s="8">
        <f>WORKDAY($J$3,24)</f>
      </c>
      <c r="E25" s="7">
        <v>3</v>
      </c>
      <c r="F25" s="12">
        <f>IF(OR(D25="",E25=""),"",WORKDAY(D25,MAX(E25,1)-1))</f>
      </c>
      <c r="G25" s="7" t="inlineStr">
        <is>
          <t xml:space="preserve">16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Questionario di gradimento</t>
        </is>
      </c>
      <c r="C26" s="5" t="inlineStr">
        <is>
          <t xml:space="preserve">Materiali</t>
        </is>
      </c>
      <c r="D26" s="8">
        <f>WORKDAY($J$3,24)</f>
      </c>
      <c r="E26" s="7">
        <v>2</v>
      </c>
      <c r="F26" s="12">
        <f>IF(OR(D26="",E26=""),"",WORKDAY(D26,MAX(E26,1)-1))</f>
      </c>
      <c r="G26" s="7" t="inlineStr">
        <is>
          <t xml:space="preserve">16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Brevi lezioni di ripasso da rivedere dopo il corso</t>
        </is>
      </c>
      <c r="C27" s="5" t="inlineStr">
        <is>
          <t xml:space="preserve">Materiali</t>
        </is>
      </c>
      <c r="D27" s="8">
        <f>WORKDAY($J$3,24)</f>
      </c>
      <c r="E27" s="7">
        <v>4</v>
      </c>
      <c r="F27" s="12">
        <f>IF(OR(D27="",E27=""),"",WORKDAY(D27,MAX(E27,1)-1))</f>
      </c>
      <c r="G27" s="7" t="inlineStr">
        <is>
          <t xml:space="preserve">16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Aula e attrezzature, o piattaforma per la diretta</t>
        </is>
      </c>
      <c r="C28" s="5" t="inlineStr">
        <is>
          <t xml:space="preserve">Materiali</t>
        </is>
      </c>
      <c r="D28" s="8">
        <f>WORKDAY($J$3,20)</f>
      </c>
      <c r="E28" s="7">
        <v>5</v>
      </c>
      <c r="F28" s="12">
        <f>IF(OR(D28="",E28=""),"",WORKDAY(D28,MAX(E28,1)-1))</f>
      </c>
      <c r="G28" s="7" t="inlineStr">
        <is>
          <t xml:space="preserve">16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Convocazioni ai partecipanti e ai loro responsabili</t>
        </is>
      </c>
      <c r="C29" s="5" t="inlineStr">
        <is>
          <t xml:space="preserve">Materiali</t>
        </is>
      </c>
      <c r="D29" s="8">
        <f>WORKDAY($J$3,25)</f>
      </c>
      <c r="E29" s="7">
        <v>2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Materiali riletti dal committente</t>
        </is>
      </c>
      <c r="C30" s="5" t="inlineStr">
        <is>
          <t xml:space="preserve">Materiali</t>
        </is>
      </c>
      <c r="D30" s="8">
        <f>WORKDAY($J$3,28)</f>
      </c>
      <c r="E30" s="7">
        <v>2</v>
      </c>
      <c r="F30" s="12">
        <f>IF(OR(D30="",E30=""),"",WORKDAY(D30,MAX(E30,1)-1))</f>
      </c>
      <c r="G30" s="7" t="inlineStr">
        <is>
          <t xml:space="preserve">17, 18, 19, 20, 21, 22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Prova generale con i docenti</t>
        </is>
      </c>
      <c r="C31" s="5" t="inlineStr">
        <is>
          <t xml:space="preserve">Materiali</t>
        </is>
      </c>
      <c r="D31" s="8">
        <f>WORKDAY($J$3,30)</f>
      </c>
      <c r="E31" s="7">
        <v>1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Materiali pronti</t>
        </is>
      </c>
      <c r="C32" s="5" t="inlineStr">
        <is>
          <t xml:space="preserve">Materiali</t>
        </is>
      </c>
      <c r="D32" s="8">
        <f>WORKDAY($J$3,30)</f>
      </c>
      <c r="E32" s="7">
        <v>0</v>
      </c>
      <c r="F32" s="12">
        <f>IF(OR(D32="",E32=""),"",WORKDAY(D32,MAX(E32,1)-1))</f>
      </c>
      <c r="G32" s="7" t="inlineStr">
        <is>
          <t xml:space="preserve">26, 24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Prima edizione</t>
        </is>
      </c>
      <c r="C33" s="5" t="inlineStr">
        <is>
          <t xml:space="preserve">Erogazione</t>
        </is>
      </c>
      <c r="D33" s="8">
        <f>WORKDAY($J$3,31)</f>
      </c>
      <c r="E33" s="7">
        <v>5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   Prima edizione, prima giornata, con il test iniziale</t>
        </is>
      </c>
      <c r="C34" s="5" t="inlineStr">
        <is>
          <t xml:space="preserve">Erogazione</t>
        </is>
      </c>
      <c r="D34" s="8">
        <f>WORKDAY($J$3,31)</f>
      </c>
      <c r="E34" s="7">
        <v>1</v>
      </c>
      <c r="F34" s="12">
        <f>IF(OR(D34="",E34=""),"",WORKDAY(D34,MAX(E34,1)-1))</f>
      </c>
      <c r="G34" s="7"/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   Prima edizione, seconda giornata, con il test finale</t>
        </is>
      </c>
      <c r="C35" s="5" t="inlineStr">
        <is>
          <t xml:space="preserve">Erogazione</t>
        </is>
      </c>
      <c r="D35" s="8">
        <f>WORKDAY($J$3,35)</f>
      </c>
      <c r="E35" s="7">
        <v>1</v>
      </c>
      <c r="F35" s="12">
        <f>IF(OR(D35="",E35=""),"",WORKDAY(D35,MAX(E35,1)-1))</f>
      </c>
      <c r="G35" s="7"/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Seconda edizione</t>
        </is>
      </c>
      <c r="C36" s="5" t="inlineStr">
        <is>
          <t xml:space="preserve">Erogazione</t>
        </is>
      </c>
      <c r="D36" s="8">
        <f>WORKDAY($J$3,32)</f>
      </c>
      <c r="E36" s="7">
        <v>5</v>
      </c>
      <c r="F36" s="12">
        <f>IF(OR(D36="",E36=""),"",WORKDAY(D36,MAX(E36,1)-1))</f>
      </c>
      <c r="G36" s="7" t="inlineStr">
        <is>
          <t xml:space="preserve">27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   Seconda edizione, prima giornata, con il test iniziale</t>
        </is>
      </c>
      <c r="C37" s="5" t="inlineStr">
        <is>
          <t xml:space="preserve">Erogazione</t>
        </is>
      </c>
      <c r="D37" s="8">
        <f>WORKDAY($J$3,32)</f>
      </c>
      <c r="E37" s="7">
        <v>1</v>
      </c>
      <c r="F37" s="12">
        <f>IF(OR(D37="",E37=""),"",WORKDAY(D37,MAX(E37,1)-1))</f>
      </c>
      <c r="G37" s="7"/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   Seconda edizione, seconda giornata, con il test finale</t>
        </is>
      </c>
      <c r="C38" s="5" t="inlineStr">
        <is>
          <t xml:space="preserve">Erogazione</t>
        </is>
      </c>
      <c r="D38" s="8">
        <f>WORKDAY($J$3,36)</f>
      </c>
      <c r="E38" s="7">
        <v>1</v>
      </c>
      <c r="F38" s="12">
        <f>IF(OR(D38="",E38=""),"",WORKDAY(D38,MAX(E38,1)-1))</f>
      </c>
      <c r="G38" s="7"/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Registro delle presenze e materiali consegnati</t>
        </is>
      </c>
      <c r="C39" s="5" t="inlineStr">
        <is>
          <t xml:space="preserve">Erogazione</t>
        </is>
      </c>
      <c r="D39" s="8">
        <f>WORKDAY($J$3,31)</f>
      </c>
      <c r="E39" s="7">
        <v>7</v>
      </c>
      <c r="F39" s="12">
        <f>IF(OR(D39="",E39=""),"",WORKDAY(D39,MAX(E39,1)-1))</f>
      </c>
      <c r="G39" s="7" t="inlineStr">
        <is>
          <t xml:space="preserve">27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Correzione dei test e confronto prima e dopo</t>
        </is>
      </c>
      <c r="C40" s="5" t="inlineStr">
        <is>
          <t xml:space="preserve">Erogazione</t>
        </is>
      </c>
      <c r="D40" s="8">
        <f>WORKDAY($J$3,37)</f>
      </c>
      <c r="E40" s="7">
        <v>2</v>
      </c>
      <c r="F40" s="12">
        <f>IF(OR(D40="",E40=""),"",WORKDAY(D40,MAX(E40,1)-1))</f>
      </c>
      <c r="G40" s="7" t="inlineStr">
        <is>
          <t xml:space="preserve">28, 31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Attestati di partecipazione</t>
        </is>
      </c>
      <c r="C41" s="5" t="inlineStr">
        <is>
          <t xml:space="preserve">Erogazione</t>
        </is>
      </c>
      <c r="D41" s="8">
        <f>WORKDAY($J$3,39)</f>
      </c>
      <c r="E41" s="7">
        <v>1</v>
      </c>
      <c r="F41" s="12">
        <f>IF(OR(D41="",E41=""),"",WORKDAY(D41,MAX(E41,1)-1))</f>
      </c>
      <c r="G41" s="7" t="inlineStr">
        <is>
          <t xml:space="preserve">34, 35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Erogazione conclusa</t>
        </is>
      </c>
      <c r="C42" s="5" t="inlineStr">
        <is>
          <t xml:space="preserve">Erogazione</t>
        </is>
      </c>
      <c r="D42" s="8">
        <f>WORKDAY($J$3,39)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Analisi del gradimento</t>
        </is>
      </c>
      <c r="C43" s="5" t="inlineStr">
        <is>
          <t xml:space="preserve">Valutazione</t>
        </is>
      </c>
      <c r="D43" s="8">
        <f>WORKDAY($J$3,40)</f>
      </c>
      <c r="E43" s="7">
        <v>2</v>
      </c>
      <c r="F43" s="12">
        <f>IF(OR(D43="",E43=""),"",WORKDAY(D43,MAX(E43,1)-1))</f>
      </c>
      <c r="G43" s="7" t="inlineStr">
        <is>
          <t xml:space="preserve">37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Apprendimento: test iniziale e finale a confronto, per obiettivo</t>
        </is>
      </c>
      <c r="C44" s="5" t="inlineStr">
        <is>
          <t xml:space="preserve">Valutazione</t>
        </is>
      </c>
      <c r="D44" s="8">
        <f>WORKDAY($J$3,40)</f>
      </c>
      <c r="E44" s="7">
        <v>2</v>
      </c>
      <c r="F44" s="12">
        <f>IF(OR(D44="",E44=""),"",WORKDAY(D44,MAX(E44,1)-1))</f>
      </c>
      <c r="G44" s="7" t="inlineStr">
        <is>
          <t xml:space="preserve">37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Verifica della ricaduta sul lavoro con i responsabili</t>
        </is>
      </c>
      <c r="C45" s="5" t="inlineStr">
        <is>
          <t xml:space="preserve">Valutazione</t>
        </is>
      </c>
      <c r="D45" s="8">
        <f>WORKDAY($J$3,45)</f>
      </c>
      <c r="E45" s="7">
        <v>3</v>
      </c>
      <c r="F45" s="12">
        <f>IF(OR(D45="",E45=""),"",WORKDAY(D45,MAX(E45,1)-1))</f>
      </c>
      <c r="G45" s="7" t="inlineStr">
        <is>
          <t xml:space="preserve">37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Relazione finale e proposte per le prossime edizioni</t>
        </is>
      </c>
      <c r="C46" s="5" t="inlineStr">
        <is>
          <t xml:space="preserve">Valutazione</t>
        </is>
      </c>
      <c r="D46" s="8">
        <f>WORKDAY($J$3,48)</f>
      </c>
      <c r="E46" s="7">
        <v>2</v>
      </c>
      <c r="F46" s="12">
        <f>IF(OR(D46="",E46=""),"",WORKDAY(D46,MAX(E46,1)-1))</f>
      </c>
      <c r="G46" s="7" t="inlineStr">
        <is>
          <t xml:space="preserve">38, 39, 40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Relazione finale consegnata</t>
        </is>
      </c>
      <c r="C47" s="5" t="inlineStr">
        <is>
          <t xml:space="preserve">Valutazione</t>
        </is>
      </c>
      <c r="D47" s="8">
        <f>WORKDAY($J$3,49)</f>
      </c>
      <c r="E47" s="7">
        <v>0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Corso aziendale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75" customHeight="1">
      <c r="A6" s="13">
        <f>IF(B6="","","R-"&amp;(ROW()-5))</f>
      </c>
      <c r="B6" s="6" t="inlineStr">
        <is>
          <t xml:space="preserve">Partecipanti richiamati dal lavoro</t>
        </is>
      </c>
      <c r="C6" s="6" t="inlineStr">
        <is>
          <t xml:space="preserve">Durante l'aula i partecipanti escono per telefonate e urgenze, o non si presentano: le ore minime non si raggiungono.</t>
        </is>
      </c>
      <c r="D6" s="5" t="inlineStr">
        <is>
          <t xml:space="preserve">Partecipazione</t>
        </is>
      </c>
      <c r="E6" s="5"/>
      <c r="F6" s="7">
        <v>4</v>
      </c>
      <c r="G6" s="7">
        <v>3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Date scelte con i responsabili lontano dai picchi; convocazione anche ai responsabili; telefoni spenti fuori dalle pause; recupero previsto nell'altra edizione.</t>
        </is>
      </c>
      <c r="L6" s="6" t="inlineStr">
        <is>
          <t xml:space="preserve">Edizioni, gruppi e calendario; Convocazioni ai partecipanti e ai loro responsabili; Registro delle presenze e materiali consegnati</t>
        </is>
      </c>
      <c r="M6" s="5" t="inlineStr">
        <is>
          <t xml:space="preserve">Identificato</t>
        </is>
      </c>
      <c r="N6" s="8">
        <f>WORKDAY(Piano!$J$3,26)</f>
      </c>
      <c r="O6" s="11">
        <f>IF(AND(B6&lt;&gt;"",ISNUMBER(N6),M6&lt;&gt;"Chiuso",M6&lt;&gt;"Occorso",N6&lt;TODAY()),"Scaduta","")</f>
      </c>
    </row>
    <row r="7" ht="105" customHeight="1">
      <c r="A7" s="13">
        <f>IF(B7="","","R-"&amp;(ROW()-5))</f>
      </c>
      <c r="B7" s="6" t="inlineStr">
        <is>
          <t xml:space="preserve">Obiettivi diversi fra direzione e responsabili</t>
        </is>
      </c>
      <c r="C7" s="6" t="inlineStr">
        <is>
          <t xml:space="preserve">La direzione vuole un cambiamento, i responsabili ne chiedono un altro: il corso prova a fare tutto e non ne ottiene nessuno.</t>
        </is>
      </c>
      <c r="D7" s="5" t="inlineStr">
        <is>
          <t xml:space="preserve">Committente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Obiettivi scritti e condivisi con il committente prima della progettazione; ciò che resta fuori va in un corso diverso.</t>
        </is>
      </c>
      <c r="L7" s="6" t="inlineStr">
        <is>
          <t xml:space="preserve">Incontro di avvio: che cosa deve cambiare nel lavoro dopo il corso; Divario di competenze e obiettivi di apprendimento; Fabbisogni e obiettivi condivisi con il committente</t>
        </is>
      </c>
      <c r="M7" s="5" t="inlineStr">
        <is>
          <t xml:space="preserve">Identificato</t>
        </is>
      </c>
      <c r="N7" s="8">
        <f>WORKDAY(Piano!$J$3,8)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Docente indisponibile all'ultimo</t>
        </is>
      </c>
      <c r="C8" s="6" t="inlineStr">
        <is>
          <t xml:space="preserve">Malattia o un altro impegno del docente a pochi giorni dall'aula: l'edizione salta e i partecipanti vanno riconvocati.</t>
        </is>
      </c>
      <c r="D8" s="5" t="inlineStr">
        <is>
          <t xml:space="preserve">Docenti</t>
        </is>
      </c>
      <c r="E8" s="5"/>
      <c r="F8" s="7">
        <v>2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Un secondo docente alla prova generale, in grado di tenere almeno i moduli principali; materiali completi e non solo nella testa del docente.</t>
        </is>
      </c>
      <c r="L8" s="6" t="inlineStr">
        <is>
          <t xml:space="preserve">Scelta e incarico dei docenti; Prova generale con i docenti</t>
        </is>
      </c>
      <c r="M8" s="5" t="inlineStr">
        <is>
          <t xml:space="preserve">Identificato</t>
        </is>
      </c>
      <c r="N8" s="8">
        <f>WORKDAY(Piano!$J$3,28)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Esempi lontani dal lavoro dell'azienda</t>
        </is>
      </c>
      <c r="C9" s="6" t="inlineStr">
        <is>
          <t xml:space="preserve">Casi e slide generici, presi da altri corsi: i partecipanti non riconoscono il loro lavoro e si disinteressano.</t>
        </is>
      </c>
      <c r="D9" s="5" t="inlineStr">
        <is>
          <t xml:space="preserve">Contenuti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Esercitazioni costruite con i documenti dell'azienda; materiali riletti dal committente prima dell'aula.</t>
        </is>
      </c>
      <c r="L9" s="6" t="inlineStr">
        <is>
          <t xml:space="preserve">Esercitazioni e casi presi dal lavoro dell'azienda; Materiali riletti dal committente</t>
        </is>
      </c>
      <c r="M9" s="5" t="inlineStr">
        <is>
          <t xml:space="preserve">Identificato</t>
        </is>
      </c>
      <c r="N9" s="8">
        <f>WORKDAY(Piano!$J$3,24)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Nessuna ricaduta sul lavoro</t>
        </is>
      </c>
      <c r="C10" s="6" t="inlineStr">
        <is>
          <t xml:space="preserve">Il corso piace, il test va bene, ma dopo un mese tutto è come prima: nessuno ha chiesto di applicare ciò che si è imparato.</t>
        </is>
      </c>
      <c r="D10" s="5" t="inlineStr">
        <is>
          <t xml:space="preserve">Risultati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Indicatori scelti all'avvio; responsabili coinvolti fin dalle interviste; ripasso dopo il corso; verifica della ricaduta in calendario.</t>
        </is>
      </c>
      <c r="L10" s="6" t="inlineStr">
        <is>
          <t xml:space="preserve">Brevi lezioni di ripasso da rivedere dopo il corso; Verifica della ricaduta sul lavoro con i responsabili</t>
        </is>
      </c>
      <c r="M10" s="5" t="inlineStr">
        <is>
          <t xml:space="preserve">Identificato</t>
        </is>
      </c>
      <c r="N10" s="8">
        <f>WORKDAY(Piano!$J$3,40)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Un corso obbligatorio non conforme</t>
        </is>
      </c>
      <c r="C11" s="6" t="inlineStr">
        <is>
          <t xml:space="preserve">Se il corso serve a un obbligo di legge, come la formazione sulla sicurezza (art. 37 del D.Lgs. 81/2008), durata, contenuti, docenti, verifica finale e attestati sbagliati lo rendono inutile ai fini dell'obbligo.</t>
        </is>
      </c>
      <c r="D11" s="5" t="inlineStr">
        <is>
          <t xml:space="preserve">Norme</t>
        </is>
      </c>
      <c r="E11" s="5"/>
      <c r="F11" s="7">
        <v>2</v>
      </c>
      <c r="G11" s="7">
        <v>5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Evitare</t>
        </is>
      </c>
      <c r="K11" s="6" t="inlineStr">
        <is>
          <t xml:space="preserve">Per la sicurezza si progetta sull'Accordo Stato-Regioni del 17 aprile 2025: durate e contenuti minimi, verifica dell'apprendimento, registro e attestati come li chiede; docenti con i requisiti richiesti.</t>
        </is>
      </c>
      <c r="L11" s="6" t="inlineStr">
        <is>
          <t xml:space="preserve">Struttura del corso: moduli, ore, sequenza; Scelta e incarico dei docenti; Attestati di partecipazione</t>
        </is>
      </c>
      <c r="M11" s="5" t="inlineStr">
        <is>
          <t xml:space="preserve">Identificato</t>
        </is>
      </c>
      <c r="N11" s="8">
        <f>WORKDAY(Piano!$J$3,12)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Corso di formazione aziendale: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corso su misura in dieci settimane: analisi dei fabbisogni, obiettivi, progetto, materiali, edizioni in aula, test e verifica della ricaduta sul lavoro.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HYPERLINK("https://keenhour.com/modelli/corso-aziendale","Il modello «Corso di formazione aziendale» nella galleria")</f>
      </c>
    </row>
    <row r="20">
      <c r="B20" s="29">
        <f>HYPERLINK("https://keenhour.com/modelli/corso-aziendale/usa","Usa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Corso di formazione aziendale</dc:title>
  <dc:creator>KeenHour</dc:creator>
  <dc:language>it-IT</dc:language>
</cp:coreProperties>
</file>