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</cols>
  <sheetData>
    <row r="1" ht="34" customHeight="1"/>
    <row r="2" ht="28" customHeight="1">
      <c r="A2" s="1" t="inlineStr">
        <is>
          <t xml:space="preserve">Inserimento di un nuovo collaboratore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Inserimento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</row>
    <row r="6">
      <c r="A6" s="11">
        <f>IF(B6="","",ROW()-5)</f>
      </c>
      <c r="B6" s="6" t="inlineStr">
        <is>
          <t xml:space="preserve">Assunzione confermata e data d'ingresso fissata</t>
        </is>
      </c>
      <c r="C6" s="5" t="inlineStr">
        <is>
          <t xml:space="preserve">Prima dell'arrivo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Documenti del collaboratore per l'assunzione</t>
        </is>
      </c>
      <c r="C7" s="5" t="inlineStr">
        <is>
          <t xml:space="preserve">Prima dell'arrivo</t>
        </is>
      </c>
      <c r="D7" s="8">
        <f>WORKDAY($J$3,1)</f>
      </c>
      <c r="E7" s="7">
        <v>4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Contratto e informazioni sul rapporto di lavoro</t>
        </is>
      </c>
      <c r="C8" s="5" t="inlineStr">
        <is>
          <t xml:space="preserve">Prima dell'arrivo</t>
        </is>
      </c>
      <c r="D8" s="8">
        <f>WORKDAY($J$3,2)</f>
      </c>
      <c r="E8" s="7">
        <v>5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Comunicazione obbligatoria di assunzione</t>
        </is>
      </c>
      <c r="C9" s="5" t="inlineStr">
        <is>
          <t xml:space="preserve">Prima dell'arrivo</t>
        </is>
      </c>
      <c r="D9" s="8">
        <f>WORKDAY($J$3,8)</f>
      </c>
      <c r="E9" s="7">
        <v>1</v>
      </c>
      <c r="F9" s="12">
        <f>IF(OR(D9="",E9=""),"",WORKDAY(D9,MAX(E9,1)-1))</f>
      </c>
      <c r="G9" s="7" t="inlineStr">
        <is>
          <t xml:space="preserve">3, 2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Rischi della mansione, corsi e visita medica con il responsabile della sicurezza</t>
        </is>
      </c>
      <c r="C10" s="5" t="inlineStr">
        <is>
          <t xml:space="preserve">Prima dell'arrivo</t>
        </is>
      </c>
      <c r="D10" s="8">
        <f>WORKDAY($J$3,2)</f>
      </c>
      <c r="E10" s="7">
        <v>4</v>
      </c>
      <c r="F10" s="12">
        <f>IF(OR(D10="",E10=""),"",WORKDAY(D10,MAX(E10,1)-1))</f>
      </c>
      <c r="G10" s="7" t="inlineStr">
        <is>
          <t xml:space="preserve">1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Postazione, computer e telefono</t>
        </is>
      </c>
      <c r="C11" s="5" t="inlineStr">
        <is>
          <t xml:space="preserve">Prima dell'arrivo</t>
        </is>
      </c>
      <c r="D11" s="8">
        <f>WORKDAY($J$3,1)</f>
      </c>
      <c r="E11" s="7">
        <v>7</v>
      </c>
      <c r="F11" s="12">
        <f>IF(OR(D11="",E11=""),"",WORKDAY(D11,MAX(E11,1)-1))</f>
      </c>
      <c r="G11" s="7" t="inlineStr">
        <is>
          <t xml:space="preserve">1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Account e permessi</t>
        </is>
      </c>
      <c r="C12" s="5" t="inlineStr">
        <is>
          <t xml:space="preserve">Prima dell'arrivo</t>
        </is>
      </c>
      <c r="D12" s="8">
        <f>WORKDAY($J$3,6)</f>
      </c>
      <c r="E12" s="7">
        <v>4</v>
      </c>
      <c r="F12" s="12">
        <f>IF(OR(D12="",E12=""),"",WORKDAY(D12,MAX(E12,1)-1))</f>
      </c>
      <c r="G12" s="7" t="inlineStr">
        <is>
          <t xml:space="preserve">1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Scelta del collega di riferimento</t>
        </is>
      </c>
      <c r="C13" s="5" t="inlineStr">
        <is>
          <t xml:space="preserve">Prima dell'arrivo</t>
        </is>
      </c>
      <c r="D13" s="8">
        <f>WORKDAY($J$3,1)</f>
      </c>
      <c r="E13" s="7">
        <v>1</v>
      </c>
      <c r="F13" s="12">
        <f>IF(OR(D13="",E13=""),"",WORKDAY(D13,MAX(E13,1)-1))</f>
      </c>
      <c r="G13" s="7" t="inlineStr">
        <is>
          <t xml:space="preserve">1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Piano dei primi tre mesi</t>
        </is>
      </c>
      <c r="C14" s="5" t="inlineStr">
        <is>
          <t xml:space="preserve">Prima dell'arrivo</t>
        </is>
      </c>
      <c r="D14" s="8">
        <f>WORKDAY($J$3,2)</f>
      </c>
      <c r="E14" s="7">
        <v>5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Messaggio di benvenuto con le informazioni del primo giorno</t>
        </is>
      </c>
      <c r="C15" s="5" t="inlineStr">
        <is>
          <t xml:space="preserve">Prima dell'arrivo</t>
        </is>
      </c>
      <c r="D15" s="8">
        <f>WORKDAY($J$3,7)</f>
      </c>
      <c r="E15" s="7">
        <v>1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Annuncio dell'arrivo al team</t>
        </is>
      </c>
      <c r="C16" s="5" t="inlineStr">
        <is>
          <t xml:space="preserve">Prima dell'arrivo</t>
        </is>
      </c>
      <c r="D16" s="8">
        <f>WORKDAY($J$3,8)</f>
      </c>
      <c r="E16" s="7">
        <v>1</v>
      </c>
      <c r="F16" s="12">
        <f>IF(OR(D16="",E16=""),"",WORKDAY(D16,MAX(E16,1)-1))</f>
      </c>
      <c r="G16" s="7" t="inlineStr">
        <is>
          <t xml:space="preserve">9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Tutto pronto per l'arrivo</t>
        </is>
      </c>
      <c r="C17" s="5" t="inlineStr">
        <is>
          <t xml:space="preserve">Prima dell'arrivo</t>
        </is>
      </c>
      <c r="D17" s="8">
        <f>WORKDAY($J$3,9)</f>
      </c>
      <c r="E17" s="7">
        <v>0</v>
      </c>
      <c r="F17" s="12">
        <f>IF(OR(D17="",E17=""),"",WORKDAY(D17,MAX(E17,1)-1))</f>
      </c>
      <c r="G17" s="7" t="inlineStr">
        <is>
          <t xml:space="preserve">4, 5, 6, 7, 10, 11</t>
        </is>
      </c>
      <c r="H17" s="7" t="inlineStr">
        <is>
          <t xml:space="preserve">Sì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Accoglienza: giro degli uffici, presentazioni, pranzo con il team</t>
        </is>
      </c>
      <c r="C18" s="5" t="inlineStr">
        <is>
          <t xml:space="preserve">Prima settimana</t>
        </is>
      </c>
      <c r="D18" s="8">
        <f>WORKDAY($J$3,10)</f>
      </c>
      <c r="E18" s="7">
        <v>1</v>
      </c>
      <c r="F18" s="12">
        <f>IF(OR(D18="",E18=""),"",WORKDAY(D18,MAX(E18,1)-1))</f>
      </c>
      <c r="G18" s="7" t="inlineStr">
        <is>
          <t xml:space="preserve">12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Consegna di strumenti, badge e chiavi con il verbale</t>
        </is>
      </c>
      <c r="C19" s="5" t="inlineStr">
        <is>
          <t xml:space="preserve">Prima settimana</t>
        </is>
      </c>
      <c r="D19" s="8">
        <f>WORKDAY($J$3,10)</f>
      </c>
      <c r="E19" s="7">
        <v>1</v>
      </c>
      <c r="F19" s="12">
        <f>IF(OR(D19="",E19=""),"",WORKDAY(D19,MAX(E19,1)-1))</f>
      </c>
      <c r="G19" s="7" t="inlineStr">
        <is>
          <t xml:space="preserve">12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Informativa privacy, istruzioni e regolamento sugli strumenti</t>
        </is>
      </c>
      <c r="C20" s="5" t="inlineStr">
        <is>
          <t xml:space="preserve">Prima settimana</t>
        </is>
      </c>
      <c r="D20" s="8">
        <f>WORKDAY($J$3,10)</f>
      </c>
      <c r="E20" s="7">
        <v>1</v>
      </c>
      <c r="F20" s="12">
        <f>IF(OR(D20="",E20=""),"",WORKDAY(D20,MAX(E20,1)-1))</f>
      </c>
      <c r="G20" s="7" t="inlineStr">
        <is>
          <t xml:space="preserve">12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Formazione generale e specifica sulla sicurezza</t>
        </is>
      </c>
      <c r="C21" s="5" t="inlineStr">
        <is>
          <t xml:space="preserve">Prima settimana</t>
        </is>
      </c>
      <c r="D21" s="8">
        <f>WORKDAY($J$3,11)</f>
      </c>
      <c r="E21" s="7">
        <v>3</v>
      </c>
      <c r="F21" s="12">
        <f>IF(OR(D21="",E21=""),"",WORKDAY(D21,MAX(E21,1)-1))</f>
      </c>
      <c r="G21" s="7" t="inlineStr">
        <is>
          <t xml:space="preserve">13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Visita medica preventiva, se la mansione la prevede</t>
        </is>
      </c>
      <c r="C22" s="5" t="inlineStr">
        <is>
          <t xml:space="preserve">Prima settimana</t>
        </is>
      </c>
      <c r="D22" s="8">
        <f>WORKDAY($J$3,11)</f>
      </c>
      <c r="E22" s="7">
        <v>4</v>
      </c>
      <c r="F22" s="12">
        <f>IF(OR(D22="",E22=""),"",WORKDAY(D22,MAX(E22,1)-1))</f>
      </c>
      <c r="G22" s="7" t="inlineStr">
        <is>
          <t xml:space="preserve">13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Formazione sugli strumenti di lavoro</t>
        </is>
      </c>
      <c r="C23" s="5" t="inlineStr">
        <is>
          <t xml:space="preserve">Prima settimana</t>
        </is>
      </c>
      <c r="D23" s="8">
        <f>WORKDAY($J$3,11)</f>
      </c>
      <c r="E23" s="7">
        <v>4</v>
      </c>
      <c r="F23" s="12">
        <f>IF(OR(D23="",E23=""),"",WORKDAY(D23,MAX(E23,1)-1))</f>
      </c>
      <c r="G23" s="7" t="inlineStr">
        <is>
          <t xml:space="preserve">13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Un primo incarico piccolo e completo</t>
        </is>
      </c>
      <c r="C24" s="5" t="inlineStr">
        <is>
          <t xml:space="preserve">Prima settimana</t>
        </is>
      </c>
      <c r="D24" s="8">
        <f>WORKDAY($J$3,13)</f>
      </c>
      <c r="E24" s="7">
        <v>2</v>
      </c>
      <c r="F24" s="12">
        <f>IF(OR(D24="",E24=""),"",WORKDAY(D24,MAX(E24,1)-1))</f>
      </c>
      <c r="G24" s="7" t="inlineStr">
        <is>
          <t xml:space="preserve">13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Colloquio di fine settimana con il responsabile</t>
        </is>
      </c>
      <c r="C25" s="5" t="inlineStr">
        <is>
          <t xml:space="preserve">Prima settimana</t>
        </is>
      </c>
      <c r="D25" s="8">
        <f>WORKDAY($J$3,14)</f>
      </c>
      <c r="E25" s="7">
        <v>1</v>
      </c>
      <c r="F25" s="12">
        <f>IF(OR(D25="",E25=""),"",WORKDAY(D25,MAX(E25,1)-1))</f>
      </c>
      <c r="G25" s="7" t="inlineStr">
        <is>
          <t xml:space="preserve">13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Prima settimana conclusa</t>
        </is>
      </c>
      <c r="C26" s="5" t="inlineStr">
        <is>
          <t xml:space="preserve">Prima settimana</t>
        </is>
      </c>
      <c r="D26" s="8">
        <f>WORKDAY($J$3,14)</f>
      </c>
      <c r="E26" s="7">
        <v>0</v>
      </c>
      <c r="F26" s="12">
        <f>IF(OR(D26="",E26=""),"",WORKDAY(D26,MAX(E26,1)-1))</f>
      </c>
      <c r="G26" s="7" t="inlineStr">
        <is>
          <t xml:space="preserve">20, 16, 17, 14, 15, 18, 19</t>
        </is>
      </c>
      <c r="H26" s="7" t="inlineStr">
        <is>
          <t xml:space="preserve">Sì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Obiettivi del periodo di prova scritti e condivisi</t>
        </is>
      </c>
      <c r="C27" s="5" t="inlineStr">
        <is>
          <t xml:space="preserve">Primo mese</t>
        </is>
      </c>
      <c r="D27" s="8">
        <f>WORKDAY($J$3,15)</f>
      </c>
      <c r="E27" s="7">
        <v>2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Affiancamento sui processi e sui clienti</t>
        </is>
      </c>
      <c r="C28" s="5" t="inlineStr">
        <is>
          <t xml:space="preserve">Primo mese</t>
        </is>
      </c>
      <c r="D28" s="8">
        <f>WORKDAY($J$3,15)</f>
      </c>
      <c r="E28" s="7">
        <v>15</v>
      </c>
      <c r="F28" s="12">
        <f>IF(OR(D28="",E28=""),"",WORKDAY(D28,MAX(E28,1)-1))</f>
      </c>
      <c r="G28" s="7" t="inlineStr">
        <is>
          <t xml:space="preserve">21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Incontri con i reparti con cui lavorerà</t>
        </is>
      </c>
      <c r="C29" s="5" t="inlineStr">
        <is>
          <t xml:space="preserve">Primo mese</t>
        </is>
      </c>
      <c r="D29" s="8">
        <f>WORKDAY($J$3,15)</f>
      </c>
      <c r="E29" s="7">
        <v>8</v>
      </c>
      <c r="F29" s="12">
        <f>IF(OR(D29="",E29=""),"",WORKDAY(D29,MAX(E29,1)-1))</f>
      </c>
      <c r="G29" s="7" t="inlineStr">
        <is>
          <t xml:space="preserve">21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Incontri settimanali con il responsabile</t>
        </is>
      </c>
      <c r="C30" s="5" t="inlineStr">
        <is>
          <t xml:space="preserve">Primo mese</t>
        </is>
      </c>
      <c r="D30" s="8">
        <f>WORKDAY($J$3,15)</f>
      </c>
      <c r="E30" s="7">
        <v>15</v>
      </c>
      <c r="F30" s="12">
        <f>IF(OR(D30="",E30=""),"",WORKDAY(D30,MAX(E30,1)-1))</f>
      </c>
      <c r="G30" s="7" t="inlineStr">
        <is>
          <t xml:space="preserve">21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Questionario sul primo mese: che cosa è mancato</t>
        </is>
      </c>
      <c r="C31" s="5" t="inlineStr">
        <is>
          <t xml:space="preserve">Primo mese</t>
        </is>
      </c>
      <c r="D31" s="8">
        <f>WORKDAY($J$3,30)</f>
      </c>
      <c r="E31" s="7">
        <v>1</v>
      </c>
      <c r="F31" s="12">
        <f>IF(OR(D31="",E31=""),"",WORKDAY(D31,MAX(E31,1)-1))</f>
      </c>
      <c r="G31" s="7" t="inlineStr">
        <is>
          <t xml:space="preserve">23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Colloquio di fine primo mese</t>
        </is>
      </c>
      <c r="C32" s="5" t="inlineStr">
        <is>
          <t xml:space="preserve">Primo mese</t>
        </is>
      </c>
      <c r="D32" s="8">
        <f>WORKDAY($J$3,31)</f>
      </c>
      <c r="E32" s="7">
        <v>1</v>
      </c>
      <c r="F32" s="12">
        <f>IF(OR(D32="",E32=""),"",WORKDAY(D32,MAX(E32,1)-1))</f>
      </c>
      <c r="G32" s="7" t="inlineStr">
        <is>
          <t xml:space="preserve">26, 22, 24, 25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Primo mese concluso</t>
        </is>
      </c>
      <c r="C33" s="5" t="inlineStr">
        <is>
          <t xml:space="preserve">Primo mese</t>
        </is>
      </c>
      <c r="D33" s="8">
        <f>WORKDAY($J$3,31)</f>
      </c>
      <c r="E33" s="7">
        <v>0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Sì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Lavoro in autonomia rivisto dal tutor</t>
        </is>
      </c>
      <c r="C34" s="5" t="inlineStr">
        <is>
          <t xml:space="preserve">Tre mesi</t>
        </is>
      </c>
      <c r="D34" s="8">
        <f>WORKDAY($J$3,32)</f>
      </c>
      <c r="E34" s="7">
        <v>31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Formazione specifica del ruolo</t>
        </is>
      </c>
      <c r="C35" s="5" t="inlineStr">
        <is>
          <t xml:space="preserve">Tre mesi</t>
        </is>
      </c>
      <c r="D35" s="8">
        <f>WORKDAY($J$3,35)</f>
      </c>
      <c r="E35" s="7">
        <v>16</v>
      </c>
      <c r="F35" s="12">
        <f>IF(OR(D35="",E35=""),"",WORKDAY(D35,MAX(E35,1)-1))</f>
      </c>
      <c r="G35" s="7" t="inlineStr">
        <is>
          <t xml:space="preserve">28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Incontri ogni due settimane con il responsabile</t>
        </is>
      </c>
      <c r="C36" s="5" t="inlineStr">
        <is>
          <t xml:space="preserve">Tre mesi</t>
        </is>
      </c>
      <c r="D36" s="8">
        <f>WORKDAY($J$3,32)</f>
      </c>
      <c r="E36" s="7">
        <v>31</v>
      </c>
      <c r="F36" s="12">
        <f>IF(OR(D36="",E36=""),"",WORKDAY(D36,MAX(E36,1)-1))</f>
      </c>
      <c r="G36" s="7" t="inlineStr">
        <is>
          <t xml:space="preserve">28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Pareri dei colleghi che lavorano con lui</t>
        </is>
      </c>
      <c r="C37" s="5" t="inlineStr">
        <is>
          <t xml:space="preserve">Tre mesi</t>
        </is>
      </c>
      <c r="D37" s="8">
        <f>WORKDAY($J$3,58)</f>
      </c>
      <c r="E37" s="7">
        <v>5</v>
      </c>
      <c r="F37" s="12">
        <f>IF(OR(D37="",E37=""),"",WORKDAY(D37,MAX(E37,1)-1))</f>
      </c>
      <c r="G37" s="7" t="inlineStr">
        <is>
          <t xml:space="preserve">28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Valutazione del periodo di prova</t>
        </is>
      </c>
      <c r="C38" s="5" t="inlineStr">
        <is>
          <t xml:space="preserve">Tre mesi</t>
        </is>
      </c>
      <c r="D38" s="8">
        <f>WORKDAY($J$3,66)</f>
      </c>
      <c r="E38" s="7">
        <v>4</v>
      </c>
      <c r="F38" s="12">
        <f>IF(OR(D38="",E38=""),"",WORKDAY(D38,MAX(E38,1)-1))</f>
      </c>
      <c r="G38" s="7" t="inlineStr">
        <is>
          <t xml:space="preserve">29, 31, 32, 30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Colloquio dei tre mesi: risultati e obiettivi dei prossimi sei</t>
        </is>
      </c>
      <c r="C39" s="5" t="inlineStr">
        <is>
          <t xml:space="preserve">Tre mesi</t>
        </is>
      </c>
      <c r="D39" s="8">
        <f>WORKDAY($J$3,70)</f>
      </c>
      <c r="E39" s="7">
        <v>1</v>
      </c>
      <c r="F39" s="12">
        <f>IF(OR(D39="",E39=""),"",WORKDAY(D39,MAX(E39,1)-1))</f>
      </c>
      <c r="G39" s="7" t="inlineStr">
        <is>
          <t xml:space="preserve">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Che cosa migliorare nell'inserimento: le osservazioni di chi è arrivato</t>
        </is>
      </c>
      <c r="C40" s="5" t="inlineStr">
        <is>
          <t xml:space="preserve">Tre mesi</t>
        </is>
      </c>
      <c r="D40" s="8">
        <f>WORKDAY($J$3,71)</f>
      </c>
      <c r="E40" s="7">
        <v>2</v>
      </c>
      <c r="F40" s="12">
        <f>IF(OR(D40="",E40=""),"",WORKDAY(D40,MAX(E40,1)-1))</f>
      </c>
      <c r="G40" s="7" t="inlineStr">
        <is>
          <t xml:space="preserve">34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Inserimento concluso</t>
        </is>
      </c>
      <c r="C41" s="5" t="inlineStr">
        <is>
          <t xml:space="preserve">Tre mesi</t>
        </is>
      </c>
      <c r="D41" s="8">
        <f>WORKDAY($J$3,72)</f>
      </c>
      <c r="E41" s="7">
        <v>0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Sì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7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</mergeCells>
  <conditionalFormatting sqref="L6:DS105">
    <cfRule type="expression" dxfId="6" priority="1" stopIfTrue="1">
      <formula>AND($H6="Sì",L$5=$F6)</formula>
    </cfRule>
  </conditionalFormatting>
  <conditionalFormatting sqref="L6:DS105">
    <cfRule type="expression" dxfId="7" priority="2" stopIfTrue="1">
      <formula>AND(AND($F6&lt;&gt;"",L$5&gt;=$D6,L$5&lt;=$F6),$F6&lt;TODAY(),N($I6)&lt;1)</formula>
    </cfRule>
  </conditionalFormatting>
  <conditionalFormatting sqref="L6:DS105">
    <cfRule type="expression" dxfId="8" priority="3" stopIfTrue="1">
      <formula>AND(AND($F6&lt;&gt;"",L$5&gt;=$D6,L$5&lt;=$F6),L$5&lt;$D6+($F6-$D6+1)*N($I6))</formula>
    </cfRule>
  </conditionalFormatting>
  <conditionalFormatting sqref="L6:DS105">
    <cfRule type="expression" dxfId="9" priority="4" stopIfTrue="1">
      <formula>AND($F6&lt;&gt;"",L$5&gt;=$D6,L$5&lt;=$F6)</formula>
    </cfRule>
  </conditionalFormatting>
  <conditionalFormatting sqref="L6:DS105">
    <cfRule type="expression" dxfId="10" priority="5" stopIfTrue="1">
      <formula>L$5=TODAY()</formula>
    </cfRule>
  </conditionalFormatting>
  <conditionalFormatting sqref="L6:DS105">
    <cfRule type="expression" dxfId="12" priority="6" stopIfTrue="1">
      <formula>WEEKDAY(L$5,2)&gt;5</formula>
    </cfRule>
  </conditionalFormatting>
  <conditionalFormatting sqref="L5:DS5">
    <cfRule type="expression" dxfId="11" priority="7" stopIfTrue="1">
      <formula>L5=TODAY()</formula>
    </cfRule>
  </conditionalFormatting>
  <conditionalFormatting sqref="L5:DS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Inserimento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Computer e accessi non pronti il primo giorno</t>
        </is>
      </c>
      <c r="C6" s="6" t="inlineStr">
        <is>
          <t xml:space="preserve">Il portatile non è arrivato, gli account non funzionano: il primo giorno passa ad aspettare, e l'impressione resta.</t>
        </is>
      </c>
      <c r="D6" s="5" t="inlineStr">
        <is>
          <t xml:space="preserve">Organizzazione</t>
        </is>
      </c>
      <c r="E6" s="5"/>
      <c r="F6" s="7">
        <v>3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Ordine del computer appena confermata l'assunzione; account creati e provati due giorni prima dell'arrivo; un portatile di riserva sempre pronto.</t>
        </is>
      </c>
      <c r="L6" s="6" t="inlineStr">
        <is>
          <t xml:space="preserve">Postazione, computer e telefono; Account e permessi</t>
        </is>
      </c>
      <c r="M6" s="5" t="inlineStr">
        <is>
          <t xml:space="preserve">Identificato</t>
        </is>
      </c>
      <c r="N6" s="8">
        <f>WORKDAY(Piano!$J$3,7)</f>
      </c>
      <c r="O6" s="11">
        <f>IF(AND(B6&lt;&gt;"",ISNUMBER(N6),M6&lt;&gt;"Chiuso",M6&lt;&gt;"Occorso",N6&lt;TODAY()),"Scaduta","")</f>
      </c>
    </row>
    <row r="7" ht="45" customHeight="1">
      <c r="A7" s="13">
        <f>IF(B7="","","R-"&amp;(ROW()-5))</f>
      </c>
      <c r="B7" s="6" t="inlineStr">
        <is>
          <t xml:space="preserve">Il responsabile non ha tempo nelle prime settimane</t>
        </is>
      </c>
      <c r="C7" s="6" t="inlineStr">
        <is>
          <t xml:space="preserve">Trasferte, scadenze, clienti: gli incontri saltano e il nuovo arrivato impara da solo, o non impara.</t>
        </is>
      </c>
      <c r="D7" s="5" t="inlineStr">
        <is>
          <t xml:space="preserve">Organizzazione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Incontri già in agenda prima dell'arrivo; un tutor con tempo dedicato; il responsabile sposta un incontro, non lo cancella.</t>
        </is>
      </c>
      <c r="L7" s="6" t="inlineStr">
        <is>
          <t xml:space="preserve">Scelta del collega di riferimento; Incontri settimanali con il responsabile</t>
        </is>
      </c>
      <c r="M7" s="5" t="inlineStr">
        <is>
          <t xml:space="preserve">Identificato</t>
        </is>
      </c>
      <c r="N7" s="8">
        <f>WORKDAY(Piano!$J$3,12)</f>
      </c>
      <c r="O7" s="11">
        <f>IF(AND(B7&lt;&gt;"",ISNUMBER(N7),M7&lt;&gt;"Chiuso",M7&lt;&gt;"Occorso",N7&lt;TODAY()),"Scaduta","")</f>
      </c>
    </row>
    <row r="8" ht="105" customHeight="1">
      <c r="A8" s="13">
        <f>IF(B8="","","R-"&amp;(ROW()-5))</f>
      </c>
      <c r="B8" s="6" t="inlineStr">
        <is>
          <t xml:space="preserve">Formazione sulla sicurezza o visita medica dimenticate</t>
        </is>
      </c>
      <c r="C8" s="6" t="inlineStr">
        <is>
          <t xml:space="preserve">Il collaboratore lavora senza la formazione o l'idoneità che la mansione richiede: sanzioni per il datore di lavoro e responsabilità in caso di infortunio.</t>
        </is>
      </c>
      <c r="D8" s="5" t="inlineStr">
        <is>
          <t xml:space="preserve">Sicurezza</t>
        </is>
      </c>
      <c r="E8" s="5"/>
      <c r="F8" s="7">
        <v>2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Evitare</t>
        </is>
      </c>
      <c r="K8" s="6" t="inlineStr">
        <is>
          <t xml:space="preserve">Corsi e visita decisi con il responsabile della sicurezza prima dell'arrivo; la prima settimana non si chiude senza le presenze firmate.</t>
        </is>
      </c>
      <c r="L8" s="6" t="inlineStr">
        <is>
          <t xml:space="preserve">Rischi della mansione, corsi e visita medica con il responsabile della sicurezza; Formazione generale e specifica sulla sicurezza; Visita medica preventiva, se la mansione la prevede</t>
        </is>
      </c>
      <c r="M8" s="5" t="inlineStr">
        <is>
          <t xml:space="preserve">Identificato</t>
        </is>
      </c>
      <c r="N8" s="8">
        <f>WORKDAY(Piano!$J$3,11)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Il periodo di prova scade senza una valutazione</t>
        </is>
      </c>
      <c r="C9" s="6" t="inlineStr">
        <is>
          <t xml:space="preserve">Nessuno guarda la data: la prova finisce da sola e l'assunzione diventa definitiva senza che qualcuno l'abbia deciso.</t>
        </is>
      </c>
      <c r="D9" s="5" t="inlineStr">
        <is>
          <t xml:space="preserve">Personale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Evitare</t>
        </is>
      </c>
      <c r="K9" s="6" t="inlineStr">
        <is>
          <t xml:space="preserve">Data di scadenza del patto di prova nel piano dal primo giorno; obiettivi scritti nel primo mese; valutazione almeno una settimana prima della scadenza.</t>
        </is>
      </c>
      <c r="L9" s="6" t="inlineStr">
        <is>
          <t xml:space="preserve">Obiettivi del periodo di prova scritti e condivisi; Valutazione del periodo di prova</t>
        </is>
      </c>
      <c r="M9" s="5" t="inlineStr">
        <is>
          <t xml:space="preserve">Identificato</t>
        </is>
      </c>
      <c r="N9" s="8">
        <f>WORKDAY(Piano!$J$3,60)</f>
      </c>
      <c r="O9" s="11">
        <f>IF(AND(B9&lt;&gt;"",ISNUMBER(N9),M9&lt;&gt;"Chiuso",M9&lt;&gt;"Occorso",N9&lt;TODAY()),"Scaduta","")</f>
      </c>
    </row>
    <row r="10" ht="75" customHeight="1">
      <c r="A10" s="13">
        <f>IF(B10="","","R-"&amp;(ROW()-5))</f>
      </c>
      <c r="B10" s="6" t="inlineStr">
        <is>
          <t xml:space="preserve">Il collaboratore se ne va nei primi mesi</t>
        </is>
      </c>
      <c r="C10" s="6" t="inlineStr">
        <is>
          <t xml:space="preserve">Il lavoro non è quello raccontato al colloquio, o nessuno se ne occupa: una selezione da rifare.</t>
        </is>
      </c>
      <c r="D10" s="5" t="inlineStr">
        <is>
          <t xml:space="preserve">Persone</t>
        </is>
      </c>
      <c r="E10" s="5"/>
      <c r="F10" s="7">
        <v>2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Colloqui alla prima settimana e al primo mese; questionario anonimo; ciò che non torna si corregge nel piano, non alla fine.</t>
        </is>
      </c>
      <c r="L10" s="6" t="inlineStr">
        <is>
          <t xml:space="preserve">Colloquio di fine settimana con il responsabile; Questionario sul primo mese: che cosa è mancato; Colloquio di fine primo mese</t>
        </is>
      </c>
      <c r="M10" s="5" t="inlineStr">
        <is>
          <t xml:space="preserve">Identificato</t>
        </is>
      </c>
      <c r="N10" s="8">
        <f>WORKDAY(Piano!$J$3,31)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Accessi più ampi del necessario</t>
        </is>
      </c>
      <c r="C11" s="6" t="inlineStr">
        <is>
          <t xml:space="preserve">Per fare prima si copiano i permessi di un collega: il nuovo arrivato vede dati che non gli servono, contro il principio di minimizzazione del GDPR.</t>
        </is>
      </c>
      <c r="D11" s="5" t="inlineStr">
        <is>
          <t xml:space="preserve">Dati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Permessi decisi per ruolo dal responsabile; elenco degli accessi concessi conservato con la scheda del collaboratore.</t>
        </is>
      </c>
      <c r="L11" s="6" t="inlineStr">
        <is>
          <t xml:space="preserve">Account e permessi</t>
        </is>
      </c>
      <c r="M11" s="5" t="inlineStr">
        <is>
          <t xml:space="preserve">Identificato</t>
        </is>
      </c>
      <c r="N11" s="8">
        <f>WORKDAY(Piano!$J$3,9)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Inserimento di un nuovo collaboratore: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I primi tre mesi di chi arriva: assunzione e comunicazioni, postazione e accessi, sicurezza, tutor, obiettivi della prova e colloqui.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HYPERLINK("https://keenhour.com/modelli/inserimento-collaboratore","Il modello «Inserimento di un nuovo collaboratore» nella galleria")</f>
      </c>
    </row>
    <row r="20">
      <c r="B20" s="29">
        <f>HYPERLINK("https://keenhour.com/modelli/inserimento-collaboratore/usa","Usa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Inserimento di un nuovo collaboratore</dc:title>
  <dc:creator>KeenHour</dc:creator>
  <dc:language>it-IT</dc:language>
</cp:coreProperties>
</file>