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Gestione di una non conformità con il metodo 8D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Non conformità 8D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Non conformità segnalata</t>
        </is>
      </c>
      <c r="C6" s="5" t="inlineStr">
        <is>
          <t xml:space="preserve">Segnalazione, squadra e descrizione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Registrazione della non conformità e prime evidenze</t>
        </is>
      </c>
      <c r="C7" s="5" t="inlineStr">
        <is>
          <t xml:space="preserve">Segnalazione, squadra e descrizione</t>
        </is>
      </c>
      <c r="D7" s="8">
        <f>WORKDAY($J$3,0)</f>
      </c>
      <c r="E7" s="7">
        <v>1</v>
      </c>
      <c r="F7" s="12">
        <f>IF(OR(D7="",E7=""),"",WORKDAY(D7,MAX(E7,1)-1))</f>
      </c>
      <c r="G7" s="7"/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Squadra 8D e responsabile</t>
        </is>
      </c>
      <c r="C8" s="5" t="inlineStr">
        <is>
          <t xml:space="preserve">Segnalazione, squadra e descrizione</t>
        </is>
      </c>
      <c r="D8" s="8">
        <f>WORKDAY($J$3,1)</f>
      </c>
      <c r="E8" s="7">
        <v>1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Descrizione del problema con 5W2H ed è / non è</t>
        </is>
      </c>
      <c r="C9" s="5" t="inlineStr">
        <is>
          <t xml:space="preserve">Segnalazione, squadra e descrizione</t>
        </is>
      </c>
      <c r="D9" s="8">
        <f>WORKDAY($J$3,1)</f>
      </c>
      <c r="E9" s="7">
        <v>2</v>
      </c>
      <c r="F9" s="12">
        <f>IF(OR(D9="",E9=""),"",WORKDAY(D9,MAX(E9,1)-1))</f>
      </c>
      <c r="G9" s="7" t="inlineStr">
        <is>
          <t xml:space="preserve">1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Raccolta dei pezzi difettosi e dei dati di produzione</t>
        </is>
      </c>
      <c r="C10" s="5" t="inlineStr">
        <is>
          <t xml:space="preserve">Segnalazione, squadra e descrizione</t>
        </is>
      </c>
      <c r="D10" s="8">
        <f>WORKDAY($J$3,1)</f>
      </c>
      <c r="E10" s="7">
        <v>2</v>
      </c>
      <c r="F10" s="12">
        <f>IF(OR(D10="",E10=""),"",WORKDAY(D10,MAX(E10,1)-1))</f>
      </c>
      <c r="G10" s="7" t="inlineStr">
        <is>
          <t xml:space="preserve">1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Blocco dei lotti sospetti a magazzino, in produzione e in transito</t>
        </is>
      </c>
      <c r="C11" s="5" t="inlineStr">
        <is>
          <t xml:space="preserve">Contenimento</t>
        </is>
      </c>
      <c r="D11" s="8">
        <f>WORKDAY($J$3,0)</f>
      </c>
      <c r="E11" s="7">
        <v>1</v>
      </c>
      <c r="F11" s="12">
        <f>IF(OR(D11="",E11=""),"",WORKDAY(D11,MAX(E11,1)-1))</f>
      </c>
      <c r="G11" s="7"/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Comunicazione al cliente delle azioni di contenimento</t>
        </is>
      </c>
      <c r="C12" s="5" t="inlineStr">
        <is>
          <t xml:space="preserve">Contenimento</t>
        </is>
      </c>
      <c r="D12" s="8">
        <f>WORKDAY($J$3,1)</f>
      </c>
      <c r="E12" s="7">
        <v>1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Contenimento attivo e comunicato</t>
        </is>
      </c>
      <c r="C13" s="5" t="inlineStr">
        <is>
          <t xml:space="preserve">Contenimento</t>
        </is>
      </c>
      <c r="D13" s="8">
        <f>WORKDAY($J$3,1)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Selezione al 100% dei pezzi sospetti</t>
        </is>
      </c>
      <c r="C14" s="5" t="inlineStr">
        <is>
          <t xml:space="preserve">Contenimento</t>
        </is>
      </c>
      <c r="D14" s="8">
        <f>WORKDAY($J$3,2)</f>
      </c>
      <c r="E14" s="7">
        <v>29</v>
      </c>
      <c r="F14" s="12">
        <f>IF(OR(D14="",E14=""),"",WORKDAY(D14,MAX(E14,1)-1))</f>
      </c>
      <c r="G14" s="7" t="inlineStr">
        <is>
          <t xml:space="preserve">6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Diagramma causa-effetto con la squadra</t>
        </is>
      </c>
      <c r="C15" s="5" t="inlineStr">
        <is>
          <t xml:space="preserve">Cause radice</t>
        </is>
      </c>
      <c r="D15" s="8">
        <f>WORKDAY($J$3,3)</f>
      </c>
      <c r="E15" s="7">
        <v>2</v>
      </c>
      <c r="F15" s="12">
        <f>IF(OR(D15="",E15=""),"",WORKDAY(D15,MAX(E15,1)-1))</f>
      </c>
      <c r="G15" s="7" t="inlineStr">
        <is>
          <t xml:space="preserve">4, 3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Analisi dei dati: lotti, turni, macchine, materiali</t>
        </is>
      </c>
      <c r="C16" s="5" t="inlineStr">
        <is>
          <t xml:space="preserve">Cause radice</t>
        </is>
      </c>
      <c r="D16" s="8">
        <f>WORKDAY($J$3,3)</f>
      </c>
      <c r="E16" s="7">
        <v>4</v>
      </c>
      <c r="F16" s="12">
        <f>IF(OR(D16="",E16=""),"",WORKDAY(D16,MAX(E16,1)-1))</f>
      </c>
      <c r="G16" s="7" t="inlineStr">
        <is>
          <t xml:space="preserve">5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5 perché: perché il difetto si è prodotto</t>
        </is>
      </c>
      <c r="C17" s="5" t="inlineStr">
        <is>
          <t xml:space="preserve">Cause radice</t>
        </is>
      </c>
      <c r="D17" s="8">
        <f>WORKDAY($J$3,5)</f>
      </c>
      <c r="E17" s="7">
        <v>3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5 perché: perché il difetto non è stato rilevato</t>
        </is>
      </c>
      <c r="C18" s="5" t="inlineStr">
        <is>
          <t xml:space="preserve">Cause radice</t>
        </is>
      </c>
      <c r="D18" s="8">
        <f>WORKDAY($J$3,5)</f>
      </c>
      <c r="E18" s="7">
        <v>3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Verifica delle cause: riprodurre il difetto e farlo sparire</t>
        </is>
      </c>
      <c r="C19" s="5" t="inlineStr">
        <is>
          <t xml:space="preserve">Cause radice</t>
        </is>
      </c>
      <c r="D19" s="8">
        <f>WORKDAY($J$3,8)</f>
      </c>
      <c r="E19" s="7">
        <v>3</v>
      </c>
      <c r="F19" s="12">
        <f>IF(OR(D19="",E19=""),"",WORKDAY(D19,MAX(E19,1)-1))</f>
      </c>
      <c r="G19" s="7" t="inlineStr">
        <is>
          <t xml:space="preserve">12, 13, 11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Cause radice confermate</t>
        </is>
      </c>
      <c r="C20" s="5" t="inlineStr">
        <is>
          <t xml:space="preserve">Cause radice</t>
        </is>
      </c>
      <c r="D20" s="8">
        <f>WORKDAY($J$3,10)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Scelta delle azioni correttive permanenti</t>
        </is>
      </c>
      <c r="C21" s="5" t="inlineStr">
        <is>
          <t xml:space="preserve">Azioni correttive</t>
        </is>
      </c>
      <c r="D21" s="8">
        <f>WORKDAY($J$3,11)</f>
      </c>
      <c r="E21" s="7">
        <v>2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Rapporto 8D intermedio al cliente</t>
        </is>
      </c>
      <c r="C22" s="5" t="inlineStr">
        <is>
          <t xml:space="preserve">Azioni correttive</t>
        </is>
      </c>
      <c r="D22" s="8">
        <f>WORKDAY($J$3,13)</f>
      </c>
      <c r="E22" s="7">
        <v>1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Attuazione delle azioni correttive</t>
        </is>
      </c>
      <c r="C23" s="5" t="inlineStr">
        <is>
          <t xml:space="preserve">Azioni correttive</t>
        </is>
      </c>
      <c r="D23" s="8">
        <f>WORKDAY($J$3,13)</f>
      </c>
      <c r="E23" s="7">
        <v>13</v>
      </c>
      <c r="F23" s="12">
        <f>IF(OR(D23="",E23=""),"",WORKDAY(D23,MAX(E23,1)-1))</f>
      </c>
      <c r="G23" s="7" t="inlineStr">
        <is>
          <t xml:space="preserve">16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Modifica del processo, dell'attrezzatura o dei parametri</t>
        </is>
      </c>
      <c r="C24" s="5" t="inlineStr">
        <is>
          <t xml:space="preserve">Azioni correttive</t>
        </is>
      </c>
      <c r="D24" s="8">
        <f>WORKDAY($J$3,13)</f>
      </c>
      <c r="E24" s="7">
        <v>10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   Dispositivo antierrore o controllo aggiunto in linea</t>
        </is>
      </c>
      <c r="C25" s="5" t="inlineStr">
        <is>
          <t xml:space="preserve">Azioni correttive</t>
        </is>
      </c>
      <c r="D25" s="8">
        <f>WORKDAY($J$3,15)</f>
      </c>
      <c r="E25" s="7">
        <v>11</v>
      </c>
      <c r="F25" s="12">
        <f>IF(OR(D25="",E25=""),"",WORKDAY(D25,MAX(E25,1)-1))</f>
      </c>
      <c r="G25" s="7"/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Aggiornamento della PFMEA e del piano di controllo</t>
        </is>
      </c>
      <c r="C26" s="5" t="inlineStr">
        <is>
          <t xml:space="preserve">Azioni correttive</t>
        </is>
      </c>
      <c r="D26" s="8">
        <f>WORKDAY($J$3,13)</f>
      </c>
      <c r="E26" s="7">
        <v>6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Aggiornamento delle istruzioni e formazione degli operatori</t>
        </is>
      </c>
      <c r="C27" s="5" t="inlineStr">
        <is>
          <t xml:space="preserve">Azioni correttive</t>
        </is>
      </c>
      <c r="D27" s="8">
        <f>WORKDAY($J$3,19)</f>
      </c>
      <c r="E27" s="7">
        <v>6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Convalida dell'efficacia sui lotti successivi</t>
        </is>
      </c>
      <c r="C28" s="5" t="inlineStr">
        <is>
          <t xml:space="preserve">Azioni correttive</t>
        </is>
      </c>
      <c r="D28" s="8">
        <f>WORKDAY($J$3,26)</f>
      </c>
      <c r="E28" s="7">
        <v>15</v>
      </c>
      <c r="F28" s="12">
        <f>IF(OR(D28="",E28=""),"",WORKDAY(D28,MAX(E28,1)-1))</f>
      </c>
      <c r="G28" s="7" t="inlineStr">
        <is>
          <t xml:space="preserve">18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Rimozione del contenimento</t>
        </is>
      </c>
      <c r="C29" s="5" t="inlineStr">
        <is>
          <t xml:space="preserve">Azioni correttive</t>
        </is>
      </c>
      <c r="D29" s="8">
        <f>WORKDAY($J$3,41)</f>
      </c>
      <c r="E29" s="7">
        <v>0</v>
      </c>
      <c r="F29" s="12">
        <f>IF(OR(D29="",E29=""),"",WORKDAY(D29,MAX(E29,1)-1))</f>
      </c>
      <c r="G29" s="7" t="inlineStr">
        <is>
          <t xml:space="preserve">23, 9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Estensione delle azioni a prodotti e processi simili</t>
        </is>
      </c>
      <c r="C30" s="5" t="inlineStr">
        <is>
          <t xml:space="preserve">Prevenzione e chiusura</t>
        </is>
      </c>
      <c r="D30" s="8">
        <f>WORKDAY($J$3,26)</f>
      </c>
      <c r="E30" s="7">
        <v>10</v>
      </c>
      <c r="F30" s="12">
        <f>IF(OR(D30="",E30=""),"",WORKDAY(D30,MAX(E30,1)-1))</f>
      </c>
      <c r="G30" s="7" t="inlineStr">
        <is>
          <t xml:space="preserve">18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Aggiornamento delle FMEA di famiglia e delle procedure</t>
        </is>
      </c>
      <c r="C31" s="5" t="inlineStr">
        <is>
          <t xml:space="preserve">Prevenzione e chiusura</t>
        </is>
      </c>
      <c r="D31" s="8">
        <f>WORKDAY($J$3,36)</f>
      </c>
      <c r="E31" s="7">
        <v>5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Costi della non conformità e addebito al fornitore se responsabile</t>
        </is>
      </c>
      <c r="C32" s="5" t="inlineStr">
        <is>
          <t xml:space="preserve">Prevenzione e chiusura</t>
        </is>
      </c>
      <c r="D32" s="8">
        <f>WORKDAY($J$3,36)</f>
      </c>
      <c r="E32" s="7">
        <v>5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Rapporto 8D finale al cliente</t>
        </is>
      </c>
      <c r="C33" s="5" t="inlineStr">
        <is>
          <t xml:space="preserve">Prevenzione e chiusura</t>
        </is>
      </c>
      <c r="D33" s="8">
        <f>WORKDAY($J$3,42)</f>
      </c>
      <c r="E33" s="7">
        <v>2</v>
      </c>
      <c r="F33" s="12">
        <f>IF(OR(D33="",E33=""),"",WORKDAY(D33,MAX(E33,1)-1))</f>
      </c>
      <c r="G33" s="7" t="inlineStr">
        <is>
          <t xml:space="preserve">24, 26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Chiusura con la squadra e riconoscimento del lavoro</t>
        </is>
      </c>
      <c r="C34" s="5" t="inlineStr">
        <is>
          <t xml:space="preserve">Prevenzione e chiusura</t>
        </is>
      </c>
      <c r="D34" s="8">
        <f>WORKDAY($J$3,44)</f>
      </c>
      <c r="E34" s="7">
        <v>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Accettazione del rapporto da parte del cliente</t>
        </is>
      </c>
      <c r="C35" s="5" t="inlineStr">
        <is>
          <t xml:space="preserve">Prevenzione e chiusura</t>
        </is>
      </c>
      <c r="D35" s="8">
        <f>WORKDAY($J$3,44)</f>
      </c>
      <c r="E35" s="7">
        <v>10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Non conformità chiusa</t>
        </is>
      </c>
      <c r="C36" s="5" t="inlineStr">
        <is>
          <t xml:space="preserve">Prevenzione e chiusura</t>
        </is>
      </c>
      <c r="D36" s="8">
        <f>WORKDAY($J$3,53)</f>
      </c>
      <c r="E36" s="7">
        <v>0</v>
      </c>
      <c r="F36" s="12">
        <f>IF(OR(D36="",E36=""),"",WORKDAY(D36,MAX(E36,1)-1))</f>
      </c>
      <c r="G36" s="7" t="inlineStr">
        <is>
          <t xml:space="preserve">30, 29, 27</t>
        </is>
      </c>
      <c r="H36" s="7" t="inlineStr">
        <is>
          <t xml:space="preserve">Sì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Non conformità 8D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Contenimento incompleto</t>
        </is>
      </c>
      <c r="C6" s="6" t="inlineStr">
        <is>
          <t xml:space="preserve">Un lotto sospetto sfugge al blocco, in transito o presso un altro stabilimento del cliente: il difetto ricompare e il reclamo si allarga.</t>
        </is>
      </c>
      <c r="D6" s="5" t="inlineStr">
        <is>
          <t xml:space="preserve">Contenimento</t>
        </is>
      </c>
      <c r="E6" s="5"/>
      <c r="F6" s="7">
        <v>3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Rintracciabilità dei lotti dal gestionale, a valle e a monte della data sospetta; conferma scritta del cliente sulle giacenze controllate.</t>
        </is>
      </c>
      <c r="L6" s="6" t="inlineStr">
        <is>
          <t xml:space="preserve">Blocco dei lotti sospetti a magazzino, in produzione e in transito; Selezione al 100% dei pezzi sospetti</t>
        </is>
      </c>
      <c r="M6" s="5" t="inlineStr">
        <is>
          <t xml:space="preserve">Identificato</t>
        </is>
      </c>
      <c r="N6" s="8">
        <f>WORKDAY(Piano!$J$3,3)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Causa radice sbagliata</t>
        </is>
      </c>
      <c r="C7" s="6" t="inlineStr">
        <is>
          <t xml:space="preserve">Si corregge la prima causa plausibile senza verificarla: il difetto torna dopo qualche settimana.</t>
        </is>
      </c>
      <c r="D7" s="5" t="inlineStr">
        <is>
          <t xml:space="preserve">Analisi</t>
        </is>
      </c>
      <c r="E7" s="5"/>
      <c r="F7" s="7">
        <v>4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Causa confermata solo se il difetto si riproduce e sparisce; descrizione è / non è prima di qualunque ipotesi.</t>
        </is>
      </c>
      <c r="L7" s="6" t="inlineStr">
        <is>
          <t xml:space="preserve">Verifica delle cause: riprodurre il difetto e farlo sparire; Descrizione del problema con 5W2H ed è / non è</t>
        </is>
      </c>
      <c r="M7" s="5" t="inlineStr">
        <is>
          <t xml:space="preserve">Identificato</t>
        </is>
      </c>
      <c r="N7" s="8">
        <f>WORKDAY(Piano!$J$3,10)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Causa della fuga trascurata</t>
        </is>
      </c>
      <c r="C8" s="6" t="inlineStr">
        <is>
          <t xml:space="preserve">Si lavora solo sull'origine del difetto: il controllo resta lo stesso e la prossima deviazione arriva di nuovo al cliente.</t>
        </is>
      </c>
      <c r="D8" s="5" t="inlineStr">
        <is>
          <t xml:space="preserve">Analisi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Due analisi dei 5 perché distinte, origine e fuga, ognuna con la sua azione.</t>
        </is>
      </c>
      <c r="L8" s="6" t="inlineStr">
        <is>
          <t xml:space="preserve">5 perché: perché il difetto non è stato rilevato; Scelta delle azioni correttive permanenti</t>
        </is>
      </c>
      <c r="M8" s="5" t="inlineStr">
        <is>
          <t xml:space="preserve">Identificato</t>
        </is>
      </c>
      <c r="N8" s="8">
        <f>WORKDAY(Piano!$J$3,12)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Selezione che dura troppo e costa</t>
        </is>
      </c>
      <c r="C9" s="6" t="inlineStr">
        <is>
          <t xml:space="preserve">Le azioni correttive si allungano: ore di selezione, spedizioni urgenti e addebiti del cliente crescono ogni settimana.</t>
        </is>
      </c>
      <c r="D9" s="5" t="inlineStr">
        <is>
          <t xml:space="preserve">Costi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Azioni con date e responsabili nel rapporto intermedio; costi della selezione registrati ogni settimana e portati al responsabile della squadra.</t>
        </is>
      </c>
      <c r="L9" s="6" t="inlineStr">
        <is>
          <t xml:space="preserve">Selezione al 100% dei pezzi sospetti; Attuazione delle azioni correttive</t>
        </is>
      </c>
      <c r="M9" s="5" t="inlineStr">
        <is>
          <t xml:space="preserve">Identificato</t>
        </is>
      </c>
      <c r="N9" s="8">
        <f>WORKDAY(Piano!$J$3,20)</f>
      </c>
      <c r="O9" s="11">
        <f>IF(AND(B9&lt;&gt;"",ISNUMBER(N9),M9&lt;&gt;"Chiuso",M9&lt;&gt;"Occorso",N9&lt;TODAY()),"Scaduta","")</f>
      </c>
    </row>
    <row r="10">
      <c r="A10" s="13">
        <f>IF(B10="","","R-"&amp;(ROW()-5))</f>
      </c>
      <c r="B10" s="6"/>
      <c r="C10" s="6"/>
      <c r="D10" s="5"/>
      <c r="E10" s="5"/>
      <c r="F10" s="7"/>
      <c r="G10" s="7"/>
      <c r="H10" s="11">
        <f>IF(OR(F10="",G10=""),"",F10*G10)</f>
      </c>
      <c r="I10" s="11">
        <f>IF(H10="","",IF(H10&gt;=15,"Critico",IF(H10&gt;=10,"Alto",IF(H10&gt;=5,"Medio","Basso"))))</f>
      </c>
      <c r="J10" s="5"/>
      <c r="K10" s="6"/>
      <c r="L10" s="6"/>
      <c r="M10" s="5"/>
      <c r="N10" s="8"/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Gestione di una non conformità con il metodo 8D: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reclamo o una non conformità dalle otto discipline: squadra, descrizione, contenimento in 24 ore, cause radice, azioni, convalida, prevenzione e chiusura.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HYPERLINK("https://keenhour.com/modelli/non-conformita-8d","Il modello «Gestione di una non conformità con il metodo 8D» nella galleria")</f>
      </c>
    </row>
    <row r="20">
      <c r="B20" s="29">
        <f>HYPERLINK("https://keenhour.com/modelli/non-conformita-8d/usa","Usa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Gestione di una non conformità con il metodo 8D</dc:title>
  <dc:creator>KeenHour</dc:creator>
  <dc:language>it-IT</dc:language>
</cp:coreProperties>
</file>