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</cols>
  <sheetData>
    <row r="1" ht="34" customHeight="1"/>
    <row r="2" ht="28" customHeight="1">
      <c r="A2" s="1" t="inlineStr">
        <is>
          <t xml:space="preserve">Adozione di un nuovo software interno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Nuovo software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</row>
    <row r="6">
      <c r="A6" s="11">
        <f>IF(B6="","",ROW()-5)</f>
      </c>
      <c r="B6" s="6" t="inlineStr">
        <is>
          <t xml:space="preserve">Progetto avviato dalla direzione</t>
        </is>
      </c>
      <c r="C6" s="5" t="inlineStr">
        <is>
          <t xml:space="preserve">Esigenze e scelta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Referente del progetto e utenti chiave per reparto</t>
        </is>
      </c>
      <c r="C7" s="5" t="inlineStr">
        <is>
          <t xml:space="preserve">Esigenze e scelta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Interviste ai reparti sulle esigenze</t>
        </is>
      </c>
      <c r="C8" s="5" t="inlineStr">
        <is>
          <t xml:space="preserve">Esigenze e scelta</t>
        </is>
      </c>
      <c r="D8" s="8">
        <f>WORKDAY($J$3,3)</f>
      </c>
      <c r="E8" s="7">
        <v>8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Mappa dei flussi di lavoro di oggi</t>
        </is>
      </c>
      <c r="C9" s="5" t="inlineStr">
        <is>
          <t xml:space="preserve">Esigenze e scelta</t>
        </is>
      </c>
      <c r="D9" s="8">
        <f>WORKDAY($J$3,3)</f>
      </c>
      <c r="E9" s="7">
        <v>10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Requisiti indispensabili e desiderabili</t>
        </is>
      </c>
      <c r="C10" s="5" t="inlineStr">
        <is>
          <t xml:space="preserve">Esigenze e scelta</t>
        </is>
      </c>
      <c r="D10" s="8">
        <f>WORKDAY($J$3,13)</f>
      </c>
      <c r="E10" s="7">
        <v>4</v>
      </c>
      <c r="F10" s="12">
        <f>IF(OR(D10="",E10=""),"",WORKDAY(D10,MAX(E10,1)-1))</f>
      </c>
      <c r="G10" s="7" t="inlineStr">
        <is>
          <t xml:space="preserve">3, 4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Ricerca delle soluzioni sul mercato</t>
        </is>
      </c>
      <c r="C11" s="5" t="inlineStr">
        <is>
          <t xml:space="preserve">Esigenze e scelta</t>
        </is>
      </c>
      <c r="D11" s="8">
        <f>WORKDAY($J$3,17)</f>
      </c>
      <c r="E11" s="7">
        <v>6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Dimostrazioni dei fornitori su casi reali</t>
        </is>
      </c>
      <c r="C12" s="5" t="inlineStr">
        <is>
          <t xml:space="preserve">Esigenze e scelta</t>
        </is>
      </c>
      <c r="D12" s="8">
        <f>WORKDAY($J$3,23)</f>
      </c>
      <c r="E12" s="7">
        <v>10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Prova gratuita con gli utenti chiave</t>
        </is>
      </c>
      <c r="C13" s="5" t="inlineStr">
        <is>
          <t xml:space="preserve">Esigenze e scelta</t>
        </is>
      </c>
      <c r="D13" s="8">
        <f>WORKDAY($J$3,33)</f>
      </c>
      <c r="E13" s="7">
        <v>15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Verifica di sicurezza e protezione dei dati</t>
        </is>
      </c>
      <c r="C14" s="5" t="inlineStr">
        <is>
          <t xml:space="preserve">Esigenze e scelta</t>
        </is>
      </c>
      <c r="D14" s="8">
        <f>WORKDAY($J$3,33)</f>
      </c>
      <c r="E14" s="7">
        <v>8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Costo su tre anni e condizioni d'abbonamento</t>
        </is>
      </c>
      <c r="C15" s="5" t="inlineStr">
        <is>
          <t xml:space="preserve">Esigenze e scelta</t>
        </is>
      </c>
      <c r="D15" s="8">
        <f>WORKDAY($J$3,41)</f>
      </c>
      <c r="E15" s="7">
        <v>5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Soluzione scelta</t>
        </is>
      </c>
      <c r="C16" s="5" t="inlineStr">
        <is>
          <t xml:space="preserve">Esigenze e scelta</t>
        </is>
      </c>
      <c r="D16" s="8">
        <f>WORKDAY($J$3,48)</f>
      </c>
      <c r="E16" s="7">
        <v>0</v>
      </c>
      <c r="F16" s="12">
        <f>IF(OR(D16="",E16=""),"",WORKDAY(D16,MAX(E16,1)-1))</f>
      </c>
      <c r="G16" s="7" t="inlineStr">
        <is>
          <t xml:space="preserve">8, 10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Sottoscrizione dell'abbonamento</t>
        </is>
      </c>
      <c r="C17" s="5" t="inlineStr">
        <is>
          <t xml:space="preserve">Esigenze e scelta</t>
        </is>
      </c>
      <c r="D17" s="8">
        <f>WORKDAY($J$3,49)</f>
      </c>
      <c r="E17" s="7">
        <v>3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Amministratori, accessi e accesso unico</t>
        </is>
      </c>
      <c r="C18" s="5" t="inlineStr">
        <is>
          <t xml:space="preserve">Configurazione e migrazione</t>
        </is>
      </c>
      <c r="D18" s="8">
        <f>WORKDAY($J$3,52)</f>
      </c>
      <c r="E18" s="7">
        <v>3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Configurazione del software</t>
        </is>
      </c>
      <c r="C19" s="5" t="inlineStr">
        <is>
          <t xml:space="preserve">Configurazione e migrazione</t>
        </is>
      </c>
      <c r="D19" s="8">
        <f>WORKDAY($J$3,52)</f>
      </c>
      <c r="E19" s="7">
        <v>19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Reparti, ruoli e permessi</t>
        </is>
      </c>
      <c r="C20" s="5" t="inlineStr">
        <is>
          <t xml:space="preserve">Configurazione e migrazione</t>
        </is>
      </c>
      <c r="D20" s="8">
        <f>WORKDAY($J$3,52)</f>
      </c>
      <c r="E20" s="7">
        <v>7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Campi, stati e modelli dei documenti</t>
        </is>
      </c>
      <c r="C21" s="5" t="inlineStr">
        <is>
          <t xml:space="preserve">Configurazione e migrazione</t>
        </is>
      </c>
      <c r="D21" s="8">
        <f>WORKDAY($J$3,55)</f>
      </c>
      <c r="E21" s="7">
        <v>10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Automazioni e notifiche</t>
        </is>
      </c>
      <c r="C22" s="5" t="inlineStr">
        <is>
          <t xml:space="preserve">Configurazione e migrazione</t>
        </is>
      </c>
      <c r="D22" s="8">
        <f>WORKDAY($J$3,62)</f>
      </c>
      <c r="E22" s="7">
        <v>9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Integrazioni con gli altri strumenti</t>
        </is>
      </c>
      <c r="C23" s="5" t="inlineStr">
        <is>
          <t xml:space="preserve">Configurazione e migrazione</t>
        </is>
      </c>
      <c r="D23" s="8">
        <f>WORKDAY($J$3,55)</f>
      </c>
      <c r="E23" s="7">
        <v>20</v>
      </c>
      <c r="F23" s="12">
        <f>IF(OR(D23="",E23=""),"",WORKDAY(D23,MAX(E23,1)-1))</f>
      </c>
      <c r="G23" s="7" t="inlineStr">
        <is>
          <t xml:space="preserve">13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Pulizia dei dati da migrare</t>
        </is>
      </c>
      <c r="C24" s="5" t="inlineStr">
        <is>
          <t xml:space="preserve">Configurazione e migrazione</t>
        </is>
      </c>
      <c r="D24" s="8">
        <f>WORKDAY($J$3,52)</f>
      </c>
      <c r="E24" s="7">
        <v>11</v>
      </c>
      <c r="F24" s="12">
        <f>IF(OR(D24="",E24=""),"",WORKDAY(D24,MAX(E24,1)-1))</f>
      </c>
      <c r="G24" s="7" t="inlineStr">
        <is>
          <t xml:space="preserve">12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Importazione di prova</t>
        </is>
      </c>
      <c r="C25" s="5" t="inlineStr">
        <is>
          <t xml:space="preserve">Configurazione e migrazione</t>
        </is>
      </c>
      <c r="D25" s="8">
        <f>WORKDAY($J$3,63)</f>
      </c>
      <c r="E25" s="7">
        <v>5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Verifica dei dati importati con gli utenti chiave</t>
        </is>
      </c>
      <c r="C26" s="5" t="inlineStr">
        <is>
          <t xml:space="preserve">Configurazione e migrazione</t>
        </is>
      </c>
      <c r="D26" s="8">
        <f>WORKDAY($J$3,68)</f>
      </c>
      <c r="E26" s="7">
        <v>3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Prove di accettazione sui casi reali</t>
        </is>
      </c>
      <c r="C27" s="5" t="inlineStr">
        <is>
          <t xml:space="preserve">Configurazione e migrazione</t>
        </is>
      </c>
      <c r="D27" s="8">
        <f>WORKDAY($J$3,75)</f>
      </c>
      <c r="E27" s="7">
        <v>7</v>
      </c>
      <c r="F27" s="12">
        <f>IF(OR(D27="",E27=""),"",WORKDAY(D27,MAX(E27,1)-1))</f>
      </c>
      <c r="G27" s="7" t="inlineStr">
        <is>
          <t xml:space="preserve">14, 18, 21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Software approvato dagli utenti chiave</t>
        </is>
      </c>
      <c r="C28" s="5" t="inlineStr">
        <is>
          <t xml:space="preserve">Configurazione e migrazione</t>
        </is>
      </c>
      <c r="D28" s="8">
        <f>WORKDAY($J$3,82)</f>
      </c>
      <c r="E28" s="7">
        <v>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Annuncio ai colleghi: perché cambiamo e quando</t>
        </is>
      </c>
      <c r="C29" s="5" t="inlineStr">
        <is>
          <t xml:space="preserve">Formazione e passaggio</t>
        </is>
      </c>
      <c r="D29" s="8">
        <f>WORKDAY($J$3,60)</f>
      </c>
      <c r="E29" s="7">
        <v>3</v>
      </c>
      <c r="F29" s="12">
        <f>IF(OR(D29="",E29=""),"",WORKDAY(D29,MAX(E29,1)-1))</f>
      </c>
      <c r="G29" s="7" t="inlineStr">
        <is>
          <t xml:space="preserve">11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Guide brevi per ruolo</t>
        </is>
      </c>
      <c r="C30" s="5" t="inlineStr">
        <is>
          <t xml:space="preserve">Formazione e passaggio</t>
        </is>
      </c>
      <c r="D30" s="8">
        <f>WORKDAY($J$3,71)</f>
      </c>
      <c r="E30" s="7">
        <v>11</v>
      </c>
      <c r="F30" s="12">
        <f>IF(OR(D30="",E30=""),"",WORKDAY(D30,MAX(E30,1)-1))</f>
      </c>
      <c r="G30" s="7" t="inlineStr">
        <is>
          <t xml:space="preserve">14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Calendario della formazione per gruppi</t>
        </is>
      </c>
      <c r="C31" s="5" t="inlineStr">
        <is>
          <t xml:space="preserve">Formazione e passaggio</t>
        </is>
      </c>
      <c r="D31" s="8">
        <f>WORKDAY($J$3,75)</f>
      </c>
      <c r="E31" s="7">
        <v>4</v>
      </c>
      <c r="F31" s="12">
        <f>IF(OR(D31="",E31=""),"",WORKDAY(D31,MAX(E31,1)-1))</f>
      </c>
      <c r="G31" s="7" t="inlineStr">
        <is>
          <t xml:space="preserve">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Formazione per gruppi</t>
        </is>
      </c>
      <c r="C32" s="5" t="inlineStr">
        <is>
          <t xml:space="preserve">Formazione e passaggio</t>
        </is>
      </c>
      <c r="D32" s="8">
        <f>WORKDAY($J$3,83)</f>
      </c>
      <c r="E32" s="7">
        <v>9</v>
      </c>
      <c r="F32" s="12">
        <f>IF(OR(D32="",E32=""),"",WORKDAY(D32,MAX(E32,1)-1))</f>
      </c>
      <c r="G32" s="7" t="inlineStr">
        <is>
          <t xml:space="preserve">23, 25, 26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Importazione definitiva e blocco del vecchio strumento</t>
        </is>
      </c>
      <c r="C33" s="5" t="inlineStr">
        <is>
          <t xml:space="preserve">Formazione e passaggio</t>
        </is>
      </c>
      <c r="D33" s="8">
        <f>WORKDAY($J$3,92)</f>
      </c>
      <c r="E33" s="7">
        <v>2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Passaggio al nuovo software</t>
        </is>
      </c>
      <c r="C34" s="5" t="inlineStr">
        <is>
          <t xml:space="preserve">Formazione e passaggio</t>
        </is>
      </c>
      <c r="D34" s="8">
        <f>WORKDAY($J$3,94)</f>
      </c>
      <c r="E34" s="7">
        <v>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Affiancamento nelle prime tre settimane</t>
        </is>
      </c>
      <c r="C35" s="5" t="inlineStr">
        <is>
          <t xml:space="preserve">Formazione e passaggio</t>
        </is>
      </c>
      <c r="D35" s="8">
        <f>WORKDAY($J$3,95)</f>
      </c>
      <c r="E35" s="7">
        <v>15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Domande frequenti dalle richieste dei colleghi</t>
        </is>
      </c>
      <c r="C36" s="5" t="inlineStr">
        <is>
          <t xml:space="preserve">Formazione e passaggio</t>
        </is>
      </c>
      <c r="D36" s="8">
        <f>WORKDAY($J$3,95)</f>
      </c>
      <c r="E36" s="7">
        <v>10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Misura dell'adozione</t>
        </is>
      </c>
      <c r="C37" s="5" t="inlineStr">
        <is>
          <t xml:space="preserve">Adozione e chiusura</t>
        </is>
      </c>
      <c r="D37" s="8">
        <f>WORKDAY($J$3,110)</f>
      </c>
      <c r="E37" s="7">
        <v>5</v>
      </c>
      <c r="F37" s="12">
        <f>IF(OR(D37="",E37=""),"",WORKDAY(D37,MAX(E37,1)-1))</f>
      </c>
      <c r="G37" s="7" t="inlineStr">
        <is>
          <t xml:space="preserve">30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Sondaggio tra i colleghi</t>
        </is>
      </c>
      <c r="C38" s="5" t="inlineStr">
        <is>
          <t xml:space="preserve">Adozione e chiusura</t>
        </is>
      </c>
      <c r="D38" s="8">
        <f>WORKDAY($J$3,110)</f>
      </c>
      <c r="E38" s="7">
        <v>8</v>
      </c>
      <c r="F38" s="12">
        <f>IF(OR(D38="",E38=""),"",WORKDAY(D38,MAX(E38,1)-1))</f>
      </c>
      <c r="G38" s="7" t="inlineStr">
        <is>
          <t xml:space="preserve">30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Correzioni alla configurazione</t>
        </is>
      </c>
      <c r="C39" s="5" t="inlineStr">
        <is>
          <t xml:space="preserve">Adozione e chiusura</t>
        </is>
      </c>
      <c r="D39" s="8">
        <f>WORKDAY($J$3,118)</f>
      </c>
      <c r="E39" s="7">
        <v>10</v>
      </c>
      <c r="F39" s="12">
        <f>IF(OR(D39="",E39=""),"",WORKDAY(D39,MAX(E39,1)-1))</f>
      </c>
      <c r="G39" s="7" t="inlineStr">
        <is>
          <t xml:space="preserve">32, 33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Dismissione del vecchio strumento</t>
        </is>
      </c>
      <c r="C40" s="5" t="inlineStr">
        <is>
          <t xml:space="preserve">Adozione e chiusura</t>
        </is>
      </c>
      <c r="D40" s="8">
        <f>WORKDAY($J$3,110)</f>
      </c>
      <c r="E40" s="7">
        <v>16</v>
      </c>
      <c r="F40" s="12">
        <f>IF(OR(D40="",E40=""),"",WORKDAY(D40,MAX(E40,1)-1))</f>
      </c>
      <c r="G40" s="7" t="inlineStr">
        <is>
          <t xml:space="preserve">30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Procedure interne aggiornate</t>
        </is>
      </c>
      <c r="C41" s="5" t="inlineStr">
        <is>
          <t xml:space="preserve">Adozione e chiusura</t>
        </is>
      </c>
      <c r="D41" s="8">
        <f>WORKDAY($J$3,118)</f>
      </c>
      <c r="E41" s="7">
        <v>8</v>
      </c>
      <c r="F41" s="12">
        <f>IF(OR(D41="",E41=""),"",WORKDAY(D41,MAX(E41,1)-1))</f>
      </c>
      <c r="G41" s="7" t="inlineStr">
        <is>
          <t xml:space="preserve">32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Riunione di bilancio con la direzione</t>
        </is>
      </c>
      <c r="C42" s="5" t="inlineStr">
        <is>
          <t xml:space="preserve">Adozione e chiusura</t>
        </is>
      </c>
      <c r="D42" s="8">
        <f>WORKDAY($J$3,128)</f>
      </c>
      <c r="E42" s="7">
        <v>1</v>
      </c>
      <c r="F42" s="12">
        <f>IF(OR(D42="",E42=""),"",WORKDAY(D42,MAX(E42,1)-1))</f>
      </c>
      <c r="G42" s="7" t="inlineStr">
        <is>
          <t xml:space="preserve">34, 35, 36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Software adottato e progetto chiuso</t>
        </is>
      </c>
      <c r="C43" s="5" t="inlineStr">
        <is>
          <t xml:space="preserve">Adozione e chiusura</t>
        </is>
      </c>
      <c r="D43" s="8">
        <f>WORKDAY($J$3,129)</f>
      </c>
      <c r="E43" s="7">
        <v>0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8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</mergeCells>
  <conditionalFormatting sqref="L6:GR105">
    <cfRule type="expression" dxfId="6" priority="1" stopIfTrue="1">
      <formula>AND($H6="Sì",L$5=$F6)</formula>
    </cfRule>
  </conditionalFormatting>
  <conditionalFormatting sqref="L6:GR105">
    <cfRule type="expression" dxfId="7" priority="2" stopIfTrue="1">
      <formula>AND(AND($F6&lt;&gt;"",L$5&gt;=$D6,L$5&lt;=$F6),$F6&lt;TODAY(),N($I6)&lt;1)</formula>
    </cfRule>
  </conditionalFormatting>
  <conditionalFormatting sqref="L6:GR105">
    <cfRule type="expression" dxfId="8" priority="3" stopIfTrue="1">
      <formula>AND(AND($F6&lt;&gt;"",L$5&gt;=$D6,L$5&lt;=$F6),L$5&lt;$D6+($F6-$D6+1)*N($I6))</formula>
    </cfRule>
  </conditionalFormatting>
  <conditionalFormatting sqref="L6:GR105">
    <cfRule type="expression" dxfId="9" priority="4" stopIfTrue="1">
      <formula>AND($F6&lt;&gt;"",L$5&gt;=$D6,L$5&lt;=$F6)</formula>
    </cfRule>
  </conditionalFormatting>
  <conditionalFormatting sqref="L6:GR105">
    <cfRule type="expression" dxfId="10" priority="5" stopIfTrue="1">
      <formula>L$5=TODAY()</formula>
    </cfRule>
  </conditionalFormatting>
  <conditionalFormatting sqref="L6:GR105">
    <cfRule type="expression" dxfId="12" priority="6" stopIfTrue="1">
      <formula>WEEKDAY(L$5,2)&gt;5</formula>
    </cfRule>
  </conditionalFormatting>
  <conditionalFormatting sqref="L5:GR5">
    <cfRule type="expression" dxfId="11" priority="7" stopIfTrue="1">
      <formula>L5=TODAY()</formula>
    </cfRule>
  </conditionalFormatting>
  <conditionalFormatting sqref="L5:GR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Nuovo software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I colleghi continuano con i vecchi fogli di calcolo</t>
        </is>
      </c>
      <c r="C6" s="6" t="inlineStr">
        <is>
          <t xml:space="preserve">Il nuovo software sembra più lento delle abitudini: si lavora in parallelo e i dati non tornano mai uguali.</t>
        </is>
      </c>
      <c r="D6" s="5" t="inlineStr">
        <is>
          <t xml:space="preserve">Persone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Utenti chiave coinvolti dalla scelta; vecchio strumento in sola lettura dal giorno del passaggio; adozione misurata per reparto e discussa con i responsabili.</t>
        </is>
      </c>
      <c r="L6" s="6" t="inlineStr">
        <is>
          <t xml:space="preserve">Referente del progetto e utenti chiave per reparto; Importazione definitiva e blocco del vecchio strumento; Misura dell'adozione</t>
        </is>
      </c>
      <c r="M6" s="5" t="inlineStr">
        <is>
          <t xml:space="preserve">Identificato</t>
        </is>
      </c>
      <c r="N6" s="8">
        <f>WORKDAY(Piano!$J$3,100)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Dati da migrare sporchi o incompleti</t>
        </is>
      </c>
      <c r="C7" s="6" t="inlineStr">
        <is>
          <t xml:space="preserve">Doppioni e campi vuoti emergono all'importazione di prova: la migrazione slitta o porta gli errori nel nuovo software.</t>
        </is>
      </c>
      <c r="D7" s="5" t="inlineStr">
        <is>
          <t xml:space="preserve">Dati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Pulizia dei dati affidata ai reparti subito dopo la scelta; importazione di prova con verifica degli utenti chiave; dati vecchi archiviati invece che migrati.</t>
        </is>
      </c>
      <c r="L7" s="6" t="inlineStr">
        <is>
          <t xml:space="preserve">Pulizia dei dati da migrare; Importazione di prova</t>
        </is>
      </c>
      <c r="M7" s="5" t="inlineStr">
        <is>
          <t xml:space="preserve">Identificato</t>
        </is>
      </c>
      <c r="N7" s="8">
        <f>WORKDAY(Piano!$J$3,55)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Integrazioni più povere di quanto mostrato in dimostrazione</t>
        </is>
      </c>
      <c r="C8" s="6" t="inlineStr">
        <is>
          <t xml:space="preserve">Il connettore con il gestionale non sincronizza ciò che serve: restano doppie digitazioni.</t>
        </is>
      </c>
      <c r="D8" s="5" t="inlineStr">
        <is>
          <t xml:space="preserve">Tecnologia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Integrazioni indispensabili provate durante la prova gratuita, non promesse; impegni del fornitore scritti nell'ordine.</t>
        </is>
      </c>
      <c r="L8" s="6" t="inlineStr">
        <is>
          <t xml:space="preserve">Prova gratuita con gli utenti chiave; Integrazioni con gli altri strumenti</t>
        </is>
      </c>
      <c r="M8" s="5" t="inlineStr">
        <is>
          <t xml:space="preserve">Identificato</t>
        </is>
      </c>
      <c r="N8" s="8">
        <f>WORKDAY(Piano!$J$3,45)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Dati prigionieri del fornitore</t>
        </is>
      </c>
      <c r="C9" s="6" t="inlineStr">
        <is>
          <t xml:space="preserve">Senza un'esportazione completa, cambiare software fra qualche anno costa quanto rifare tutto.</t>
        </is>
      </c>
      <c r="D9" s="5" t="inlineStr">
        <is>
          <t xml:space="preserve">Fornitore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Esportazione completa in formato aperto verificata prima della scelta; clausola sulla restituzione dei dati alla disdetta.</t>
        </is>
      </c>
      <c r="L9" s="6" t="inlineStr">
        <is>
          <t xml:space="preserve">Verifica di sicurezza e protezione dei dati</t>
        </is>
      </c>
      <c r="M9" s="5" t="inlineStr">
        <is>
          <t xml:space="preserve">Identificato</t>
        </is>
      </c>
      <c r="N9" s="8">
        <f>WORKDAY(Piano!$J$3,40)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Configurazione che copia il vecchio processo</t>
        </is>
      </c>
      <c r="C10" s="6" t="inlineStr">
        <is>
          <t xml:space="preserve">Ogni reparto chiede di rifare le sue abitudini: campi e automazioni crescono, il software diventa difficile da usare e da aggiornare.</t>
        </is>
      </c>
      <c r="D10" s="5" t="inlineStr">
        <is>
          <t xml:space="preserve">Ambito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Requisiti indispensabili come confine; ogni personalizzazione oltre la configurazione standard approvata dal referente con il suo perché.</t>
        </is>
      </c>
      <c r="L10" s="6" t="inlineStr">
        <is>
          <t xml:space="preserve">Configurazione del software; Requisiti indispensabili e desiderabili</t>
        </is>
      </c>
      <c r="M10" s="5" t="inlineStr">
        <is>
          <t xml:space="preserve">Identificato</t>
        </is>
      </c>
      <c r="N10" s="8">
        <f>WORKDAY(Piano!$J$3,65)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Adozione di un nuovo software interno: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software nuovo per tutta l'azienda: esigenze, prova e scelta, protezione dei dati, configurazione, migrazione, formazione, passaggio e adozione misurata.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HYPERLINK("https://keenhour.com/modelli/nuovo-software-interno","Il modello «Adozione di un nuovo software interno» nella galleria")</f>
      </c>
    </row>
    <row r="20">
      <c r="B20" s="29">
        <f>HYPERLINK("https://keenhour.com/modelli/nuovo-software-interno/usa","Usa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Adozione di un nuovo software interno</dc:title>
  <dc:creator>KeenHour</dc:creator>
  <dc:language>it-IT</dc:language>
</cp:coreProperties>
</file>