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</cols>
  <sheetData>
    <row r="1" ht="34" customHeight="1"/>
    <row r="2" ht="28" customHeight="1">
      <c r="A2" s="1" t="inlineStr">
        <is>
          <t xml:space="preserve">Percorso di certificazione del team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Percorso di certificazione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</row>
    <row r="6">
      <c r="A6" s="11">
        <f>IF(B6="","",ROW()-5)</f>
      </c>
      <c r="B6" s="6" t="inlineStr">
        <is>
          <t xml:space="preserve">Percorso deciso con la direzione</t>
        </is>
      </c>
      <c r="C6" s="5" t="inlineStr">
        <is>
          <t xml:space="preserve">Iscrizione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Quale certificazione, e perché questa</t>
        </is>
      </c>
      <c r="C7" s="5" t="inlineStr">
        <is>
          <t xml:space="preserve">Iscrizione</t>
        </is>
      </c>
      <c r="D7" s="8">
        <f>WORKDAY($J$3,1)</f>
      </c>
      <c r="E7" s="7">
        <v>2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Scheda della certificazione: requisiti, esame, costi, mantenimento</t>
        </is>
      </c>
      <c r="C8" s="5" t="inlineStr">
        <is>
          <t xml:space="preserve">Iscrizione</t>
        </is>
      </c>
      <c r="D8" s="8">
        <f>WORKDAY($J$3,3)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Candidati e requisiti di accesso di ciascuno</t>
        </is>
      </c>
      <c r="C9" s="5" t="inlineStr">
        <is>
          <t xml:space="preserve">Iscrizione</t>
        </is>
      </c>
      <c r="D9" s="8">
        <f>WORKDAY($J$3,5)</f>
      </c>
      <c r="E9" s="7">
        <v>2</v>
      </c>
      <c r="F9" s="12">
        <f>IF(OR(D9="",E9=""),"",WORKDAY(D9,MAX(E9,1)-1))</f>
      </c>
      <c r="G9" s="7" t="inlineStr">
        <is>
          <t xml:space="preserve">3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Ore di studio in orario di lavoro e regole concordate</t>
        </is>
      </c>
      <c r="C10" s="5" t="inlineStr">
        <is>
          <t xml:space="preserve">Iscrizione</t>
        </is>
      </c>
      <c r="D10" s="8">
        <f>WORKDAY($J$3,5)</f>
      </c>
      <c r="E10" s="7">
        <v>2</v>
      </c>
      <c r="F10" s="12">
        <f>IF(OR(D10="",E10=""),"",WORKDAY(D10,MAX(E10,1)-1))</f>
      </c>
      <c r="G10" s="7" t="inlineStr">
        <is>
          <t xml:space="preserve">3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Budget: corso, quote d'esame, materiali, seconde prove</t>
        </is>
      </c>
      <c r="C11" s="5" t="inlineStr">
        <is>
          <t xml:space="preserve">Iscrizione</t>
        </is>
      </c>
      <c r="D11" s="8">
        <f>WORKDAY($J$3,5)</f>
      </c>
      <c r="E11" s="7">
        <v>2</v>
      </c>
      <c r="F11" s="12">
        <f>IF(OR(D11="",E11=""),"",WORKDAY(D11,MAX(E11,1)-1))</f>
      </c>
      <c r="G11" s="7" t="inlineStr">
        <is>
          <t xml:space="preserve">3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Scelta del corso di preparazione</t>
        </is>
      </c>
      <c r="C12" s="5" t="inlineStr">
        <is>
          <t xml:space="preserve">Iscrizione</t>
        </is>
      </c>
      <c r="D12" s="8">
        <f>WORKDAY($J$3,7)</f>
      </c>
      <c r="E12" s="7">
        <v>3</v>
      </c>
      <c r="F12" s="12">
        <f>IF(OR(D12="",E12=""),"",WORKDAY(D12,MAX(E12,1)-1))</f>
      </c>
      <c r="G12" s="7" t="inlineStr">
        <is>
          <t xml:space="preserve">4, 6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Esperienza dei candidati documentata</t>
        </is>
      </c>
      <c r="C13" s="5" t="inlineStr">
        <is>
          <t xml:space="preserve">Iscrizione</t>
        </is>
      </c>
      <c r="D13" s="8">
        <f>WORKDAY($J$3,7)</f>
      </c>
      <c r="E13" s="7">
        <v>6</v>
      </c>
      <c r="F13" s="12">
        <f>IF(OR(D13="",E13=""),"",WORKDAY(D13,MAX(E13,1)-1))</f>
      </c>
      <c r="G13" s="7" t="inlineStr">
        <is>
          <t xml:space="preserve">4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Domande d'iscrizione all'ente certificatore</t>
        </is>
      </c>
      <c r="C14" s="5" t="inlineStr">
        <is>
          <t xml:space="preserve">Iscrizione</t>
        </is>
      </c>
      <c r="D14" s="8">
        <f>WORKDAY($J$3,21)</f>
      </c>
      <c r="E14" s="7">
        <v>3</v>
      </c>
      <c r="F14" s="12">
        <f>IF(OR(D14="",E14=""),"",WORKDAY(D14,MAX(E14,1)-1))</f>
      </c>
      <c r="G14" s="7" t="inlineStr">
        <is>
          <t xml:space="preserve">8, 13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Esame delle domande da parte dell'ente</t>
        </is>
      </c>
      <c r="C15" s="5" t="inlineStr">
        <is>
          <t xml:space="preserve">Iscrizione</t>
        </is>
      </c>
      <c r="D15" s="8">
        <f>WORKDAY($J$3,24)</f>
      </c>
      <c r="E15" s="7">
        <v>7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Domande accettate</t>
        </is>
      </c>
      <c r="C16" s="5" t="inlineStr">
        <is>
          <t xml:space="preserve">Iscrizione</t>
        </is>
      </c>
      <c r="D16" s="8">
        <f>WORKDAY($J$3,31)</f>
      </c>
      <c r="E16" s="7">
        <v>0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Sì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Piano di studio settimanale del gruppo</t>
        </is>
      </c>
      <c r="C17" s="5" t="inlineStr">
        <is>
          <t xml:space="preserve">Studio</t>
        </is>
      </c>
      <c r="D17" s="8">
        <f>WORKDAY($J$3,10)</f>
      </c>
      <c r="E17" s="7">
        <v>1</v>
      </c>
      <c r="F17" s="12">
        <f>IF(OR(D17="",E17=""),"",WORKDAY(D17,MAX(E17,1)-1))</f>
      </c>
      <c r="G17" s="7" t="inlineStr">
        <is>
          <t xml:space="preserve">7, 5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Corso di preparazione</t>
        </is>
      </c>
      <c r="C18" s="5" t="inlineStr">
        <is>
          <t xml:space="preserve">Studio</t>
        </is>
      </c>
      <c r="D18" s="8">
        <f>WORKDAY($J$3,11)</f>
      </c>
      <c r="E18" s="7">
        <v>10</v>
      </c>
      <c r="F18" s="12">
        <f>IF(OR(D18="",E18=""),"",WORKDAY(D18,MAX(E18,1)-1))</f>
      </c>
      <c r="G18" s="7" t="inlineStr">
        <is>
          <t xml:space="preserve">7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Studio individuale sul testo di riferimento</t>
        </is>
      </c>
      <c r="C19" s="5" t="inlineStr">
        <is>
          <t xml:space="preserve">Studio</t>
        </is>
      </c>
      <c r="D19" s="8">
        <f>WORKDAY($J$3,21)</f>
      </c>
      <c r="E19" s="7">
        <v>30</v>
      </c>
      <c r="F19" s="12">
        <f>IF(OR(D19="",E19=""),"",WORKDAY(D19,MAX(E19,1)-1))</f>
      </c>
      <c r="G19" s="7" t="inlineStr">
        <is>
          <t xml:space="preserve">13, 12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Incontro di studio del gruppo, ogni settimana</t>
        </is>
      </c>
      <c r="C20" s="5" t="inlineStr">
        <is>
          <t xml:space="preserve">Studio</t>
        </is>
      </c>
      <c r="D20" s="8">
        <f>WORKDAY($J$3,21)</f>
      </c>
      <c r="E20" s="7">
        <v>30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Schede di ripasso e glossario condivisi</t>
        </is>
      </c>
      <c r="C21" s="5" t="inlineStr">
        <is>
          <t xml:space="preserve">Studio</t>
        </is>
      </c>
      <c r="D21" s="8">
        <f>WORKDAY($J$3,25)</f>
      </c>
      <c r="E21" s="7">
        <v>21</v>
      </c>
      <c r="F21" s="12">
        <f>IF(OR(D21="",E21=""),"",WORKDAY(D21,MAX(E21,1)-1))</f>
      </c>
      <c r="G21" s="7" t="inlineStr">
        <is>
          <t xml:space="preserve">13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Prima simulazione d'esame completa, a tempo</t>
        </is>
      </c>
      <c r="C22" s="5" t="inlineStr">
        <is>
          <t xml:space="preserve">Simulazioni</t>
        </is>
      </c>
      <c r="D22" s="8">
        <f>WORKDAY($J$3,36)</f>
      </c>
      <c r="E22" s="7">
        <v>2</v>
      </c>
      <c r="F22" s="12">
        <f>IF(OR(D22="",E22=""),"",WORKDAY(D22,MAX(E22,1)-1))</f>
      </c>
      <c r="G22" s="7" t="inlineStr">
        <is>
          <t xml:space="preserve">13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Errori per area del programma</t>
        </is>
      </c>
      <c r="C23" s="5" t="inlineStr">
        <is>
          <t xml:space="preserve">Simulazioni</t>
        </is>
      </c>
      <c r="D23" s="8">
        <f>WORKDAY($J$3,38)</f>
      </c>
      <c r="E23" s="7">
        <v>2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Ripasso mirato sulle aree deboli</t>
        </is>
      </c>
      <c r="C24" s="5" t="inlineStr">
        <is>
          <t xml:space="preserve">Simulazioni</t>
        </is>
      </c>
      <c r="D24" s="8">
        <f>WORKDAY($J$3,40)</f>
      </c>
      <c r="E24" s="7">
        <v>11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Seconda simulazione completa, a tempo</t>
        </is>
      </c>
      <c r="C25" s="5" t="inlineStr">
        <is>
          <t xml:space="preserve">Simulazioni</t>
        </is>
      </c>
      <c r="D25" s="8">
        <f>WORKDAY($J$3,51)</f>
      </c>
      <c r="E25" s="7">
        <v>2</v>
      </c>
      <c r="F25" s="12">
        <f>IF(OR(D25="",E25=""),"",WORKDAY(D25,MAX(E25,1)-1))</f>
      </c>
      <c r="G25" s="7" t="inlineStr">
        <is>
          <t xml:space="preserve">19, 14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Pronti o no: il punteggio contro la soglia decisa</t>
        </is>
      </c>
      <c r="C26" s="5" t="inlineStr">
        <is>
          <t xml:space="preserve">Simulazioni</t>
        </is>
      </c>
      <c r="D26" s="8">
        <f>WORKDAY($J$3,53)</f>
      </c>
      <c r="E26" s="7">
        <v>1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Candidati pronti per l'esame</t>
        </is>
      </c>
      <c r="C27" s="5" t="inlineStr">
        <is>
          <t xml:space="preserve">Simulazioni</t>
        </is>
      </c>
      <c r="D27" s="8">
        <f>WORKDAY($J$3,53)</f>
      </c>
      <c r="E27" s="7">
        <v>0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Prenotazione dell'esame: data, sede o esame da casa</t>
        </is>
      </c>
      <c r="C28" s="5" t="inlineStr">
        <is>
          <t xml:space="preserve">Esame</t>
        </is>
      </c>
      <c r="D28" s="8">
        <f>WORKDAY($J$3,32)</f>
      </c>
      <c r="E28" s="7">
        <v>3</v>
      </c>
      <c r="F28" s="12">
        <f>IF(OR(D28="",E28=""),"",WORKDAY(D28,MAX(E28,1)-1))</f>
      </c>
      <c r="G28" s="7" t="inlineStr">
        <is>
          <t xml:space="preserve">11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Ultima settimana: ripasso leggero e riposo</t>
        </is>
      </c>
      <c r="C29" s="5" t="inlineStr">
        <is>
          <t xml:space="preserve">Esame</t>
        </is>
      </c>
      <c r="D29" s="8">
        <f>WORKDAY($J$3,54)</f>
      </c>
      <c r="E29" s="7">
        <v>5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Prova del sistema per l'esame da casa</t>
        </is>
      </c>
      <c r="C30" s="5" t="inlineStr">
        <is>
          <t xml:space="preserve">Esame</t>
        </is>
      </c>
      <c r="D30" s="8">
        <f>WORKDAY($J$3,55)</f>
      </c>
      <c r="E30" s="7">
        <v>2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Esame</t>
        </is>
      </c>
      <c r="C31" s="5" t="inlineStr">
        <is>
          <t xml:space="preserve">Esame</t>
        </is>
      </c>
      <c r="D31" s="8">
        <f>WORKDAY($J$3,59)</f>
      </c>
      <c r="E31" s="7">
        <v>3</v>
      </c>
      <c r="F31" s="12">
        <f>IF(OR(D31="",E31=""),"",WORKDAY(D31,MAX(E31,1)-1))</f>
      </c>
      <c r="G31" s="7" t="inlineStr">
        <is>
          <t xml:space="preserve">24, 25, 23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Esami sostenuti</t>
        </is>
      </c>
      <c r="C32" s="5" t="inlineStr">
        <is>
          <t xml:space="preserve">Esame</t>
        </is>
      </c>
      <c r="D32" s="8">
        <f>WORKDAY($J$3,61)</f>
      </c>
      <c r="E32" s="7">
        <v>0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Sì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Esiti e piano per chi deve ripetere</t>
        </is>
      </c>
      <c r="C33" s="5" t="inlineStr">
        <is>
          <t xml:space="preserve">Esame</t>
        </is>
      </c>
      <c r="D33" s="8">
        <f>WORKDAY($J$3,62)</f>
      </c>
      <c r="E33" s="7">
        <v>2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Certificati e distintivi digitali registrati</t>
        </is>
      </c>
      <c r="C34" s="5" t="inlineStr">
        <is>
          <t xml:space="preserve">Mantenimento</t>
        </is>
      </c>
      <c r="D34" s="8">
        <f>WORKDAY($J$3,62)</f>
      </c>
      <c r="E34" s="7">
        <v>2</v>
      </c>
      <c r="F34" s="12">
        <f>IF(OR(D34="",E34=""),"",WORKDAY(D34,MAX(E34,1)-1))</f>
      </c>
      <c r="G34" s="7" t="inlineStr">
        <is>
          <t xml:space="preserve">27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Registro delle competenze e profili aziendali aggiornati</t>
        </is>
      </c>
      <c r="C35" s="5" t="inlineStr">
        <is>
          <t xml:space="preserve">Mantenimento</t>
        </is>
      </c>
      <c r="D35" s="8">
        <f>WORKDAY($J$3,62)</f>
      </c>
      <c r="E35" s="7">
        <v>3</v>
      </c>
      <c r="F35" s="12">
        <f>IF(OR(D35="",E35=""),"",WORKDAY(D35,MAX(E35,1)-1))</f>
      </c>
      <c r="G35" s="7" t="inlineStr">
        <is>
          <t xml:space="preserve">27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Piano dei crediti di mantenimento per il ciclo di validità</t>
        </is>
      </c>
      <c r="C36" s="5" t="inlineStr">
        <is>
          <t xml:space="preserve">Mantenimento</t>
        </is>
      </c>
      <c r="D36" s="8">
        <f>WORKDAY($J$3,64)</f>
      </c>
      <c r="E36" s="7">
        <v>3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Che cosa abbiamo imparato: presentazione ai colleghi</t>
        </is>
      </c>
      <c r="C37" s="5" t="inlineStr">
        <is>
          <t xml:space="preserve">Mantenimento</t>
        </is>
      </c>
      <c r="D37" s="8">
        <f>WORKDAY($J$3,66)</f>
      </c>
      <c r="E37" s="7">
        <v>7</v>
      </c>
      <c r="F37" s="12">
        <f>IF(OR(D37="",E37=""),"",WORKDAY(D37,MAX(E37,1)-1))</f>
      </c>
      <c r="G37" s="7" t="inlineStr">
        <is>
          <t xml:space="preserve">27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Seconda prova per chi non ha superato l'esame</t>
        </is>
      </c>
      <c r="C38" s="5" t="inlineStr">
        <is>
          <t xml:space="preserve">Mantenimento</t>
        </is>
      </c>
      <c r="D38" s="8">
        <f>WORKDAY($J$3,64)</f>
      </c>
      <c r="E38" s="7">
        <v>15</v>
      </c>
      <c r="F38" s="12">
        <f>IF(OR(D38="",E38=""),"",WORKDAY(D38,MAX(E38,1)-1))</f>
      </c>
      <c r="G38" s="7" t="inlineStr">
        <is>
          <t xml:space="preserve">28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Riesame del percorso: ore, costi, esiti</t>
        </is>
      </c>
      <c r="C39" s="5" t="inlineStr">
        <is>
          <t xml:space="preserve">Mantenimento</t>
        </is>
      </c>
      <c r="D39" s="8">
        <f>WORKDAY($J$3,76)</f>
      </c>
      <c r="E39" s="7">
        <v>3</v>
      </c>
      <c r="F39" s="12">
        <f>IF(OR(D39="",E39=""),"",WORKDAY(D39,MAX(E39,1)-1))</f>
      </c>
      <c r="G39" s="7" t="inlineStr">
        <is>
          <t xml:space="preserve">28, 32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Percorso concluso</t>
        </is>
      </c>
      <c r="C40" s="5" t="inlineStr">
        <is>
          <t xml:space="preserve">Mantenimento</t>
        </is>
      </c>
      <c r="D40" s="8">
        <f>WORKDAY($J$3,79)</f>
      </c>
      <c r="E40" s="7">
        <v>0</v>
      </c>
      <c r="F40" s="12">
        <f>IF(OR(D40="",E40=""),"",WORKDAY(D40,MAX(E40,1)-1))</f>
      </c>
      <c r="G40" s="7" t="inlineStr">
        <is>
          <t xml:space="preserve">34, 31, 30, 33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8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</mergeCells>
  <conditionalFormatting sqref="L6:DZ105">
    <cfRule type="expression" dxfId="6" priority="1" stopIfTrue="1">
      <formula>AND($H6="Sì",L$5=$F6)</formula>
    </cfRule>
  </conditionalFormatting>
  <conditionalFormatting sqref="L6:DZ105">
    <cfRule type="expression" dxfId="7" priority="2" stopIfTrue="1">
      <formula>AND(AND($F6&lt;&gt;"",L$5&gt;=$D6,L$5&lt;=$F6),$F6&lt;TODAY(),N($I6)&lt;1)</formula>
    </cfRule>
  </conditionalFormatting>
  <conditionalFormatting sqref="L6:DZ105">
    <cfRule type="expression" dxfId="8" priority="3" stopIfTrue="1">
      <formula>AND(AND($F6&lt;&gt;"",L$5&gt;=$D6,L$5&lt;=$F6),L$5&lt;$D6+($F6-$D6+1)*N($I6))</formula>
    </cfRule>
  </conditionalFormatting>
  <conditionalFormatting sqref="L6:DZ105">
    <cfRule type="expression" dxfId="9" priority="4" stopIfTrue="1">
      <formula>AND($F6&lt;&gt;"",L$5&gt;=$D6,L$5&lt;=$F6)</formula>
    </cfRule>
  </conditionalFormatting>
  <conditionalFormatting sqref="L6:DZ105">
    <cfRule type="expression" dxfId="10" priority="5" stopIfTrue="1">
      <formula>L$5=TODAY()</formula>
    </cfRule>
  </conditionalFormatting>
  <conditionalFormatting sqref="L6:DZ105">
    <cfRule type="expression" dxfId="12" priority="6" stopIfTrue="1">
      <formula>WEEKDAY(L$5,2)&gt;5</formula>
    </cfRule>
  </conditionalFormatting>
  <conditionalFormatting sqref="L5:DZ5">
    <cfRule type="expression" dxfId="11" priority="7" stopIfTrue="1">
      <formula>L5=TODAY()</formula>
    </cfRule>
  </conditionalFormatting>
  <conditionalFormatting sqref="L5:DZ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Percorso di certificazione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90" customHeight="1">
      <c r="A6" s="13">
        <f>IF(B6="","","R-"&amp;(ROW()-5))</f>
      </c>
      <c r="B6" s="6" t="inlineStr">
        <is>
          <t xml:space="preserve">Il lavoro di tutti i giorni si mangia le ore di studio</t>
        </is>
      </c>
      <c r="C6" s="6" t="inlineStr">
        <is>
          <t xml:space="preserve">Le scadenze dei progetti vincono sempre sullo studio: dopo un mese metà del gruppo è indietro di tre settimane.</t>
        </is>
      </c>
      <c r="D6" s="5" t="inlineStr">
        <is>
          <t xml:space="preserve">Tempo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Ore di studio decise con la direzione e segnate nel calendario; carichi di lavoro ridotti per il periodo; avanzamento rispetto al piano a ogni incontro del gruppo.</t>
        </is>
      </c>
      <c r="L6" s="6" t="inlineStr">
        <is>
          <t xml:space="preserve">Ore di studio in orario di lavoro e regole concordate; Studio individuale sul testo di riferimento; Incontro di studio del gruppo, ogni settimana</t>
        </is>
      </c>
      <c r="M6" s="5" t="inlineStr">
        <is>
          <t xml:space="preserve">Identificato</t>
        </is>
      </c>
      <c r="N6" s="8">
        <f>WORKDAY(Piano!$J$3,30)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Domanda respinta o scelta per un controllo</t>
        </is>
      </c>
      <c r="C7" s="6" t="inlineStr">
        <is>
          <t xml:space="preserve">Esperienza descritta male o non dimostrabile: la domanda si ferma, e la data d'esame si allontana.</t>
        </is>
      </c>
      <c r="D7" s="5" t="inlineStr">
        <is>
          <t xml:space="preserve">Iscrizione</t>
        </is>
      </c>
      <c r="E7" s="5"/>
      <c r="F7" s="7">
        <v>2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Esperienza scritta con le parole del manuale dell'ente; prove e referenti raccolti prima di inviare.</t>
        </is>
      </c>
      <c r="L7" s="6" t="inlineStr">
        <is>
          <t xml:space="preserve">Esperienza dei candidati documentata; Domande d'iscrizione all'ente certificatore</t>
        </is>
      </c>
      <c r="M7" s="5" t="inlineStr">
        <is>
          <t xml:space="preserve">Identificato</t>
        </is>
      </c>
      <c r="N7" s="8">
        <f>WORKDAY(Piano!$J$3,22)</f>
      </c>
      <c r="O7" s="11">
        <f>IF(AND(B7&lt;&gt;"",ISNUMBER(N7),M7&lt;&gt;"Chiuso",M7&lt;&gt;"Occorso",N7&lt;TODAY()),"Scaduta","")</f>
      </c>
    </row>
    <row r="8" ht="75" customHeight="1">
      <c r="A8" s="13">
        <f>IF(B8="","","R-"&amp;(ROW()-5))</f>
      </c>
      <c r="B8" s="6" t="inlineStr">
        <is>
          <t xml:space="preserve">Un candidato non supera l'esame</t>
        </is>
      </c>
      <c r="C8" s="6" t="inlineStr">
        <is>
          <t xml:space="preserve">Ansia, tempo che finisce, un'area mai capita: costa una nuova quota e altre settimane di studio.</t>
        </is>
      </c>
      <c r="D8" s="5" t="inlineStr">
        <is>
          <t xml:space="preserve">Esame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Due simulazioni complete a tempo; soglia di passaggio decisa prima e con margine; budget per una seconda prova.</t>
        </is>
      </c>
      <c r="L8" s="6" t="inlineStr">
        <is>
          <t xml:space="preserve">Seconda simulazione completa, a tempo; Pronti o no: il punteggio contro la soglia decisa; Seconda prova per chi non ha superato l'esame</t>
        </is>
      </c>
      <c r="M8" s="5" t="inlineStr">
        <is>
          <t xml:space="preserve">Identificato</t>
        </is>
      </c>
      <c r="N8" s="8">
        <f>WORKDAY(Piano!$J$3,50)</f>
      </c>
      <c r="O8" s="11">
        <f>IF(AND(B8&lt;&gt;"",ISNUMBER(N8),M8&lt;&gt;"Chiuso",M8&lt;&gt;"Occorso",N8&lt;TODAY()),"Scaduta","")</f>
      </c>
    </row>
    <row r="9" ht="75" customHeight="1">
      <c r="A9" s="13">
        <f>IF(B9="","","R-"&amp;(ROW()-5))</f>
      </c>
      <c r="B9" s="6" t="inlineStr">
        <is>
          <t xml:space="preserve">Programma d'esame aggiornato durante il percorso</t>
        </is>
      </c>
      <c r="C9" s="6" t="inlineStr">
        <is>
          <t xml:space="preserve">L'ente rinnova il programma ogni qualche anno: chi ha studiato sul testo vecchio trova domande nuove.</t>
        </is>
      </c>
      <c r="D9" s="5" t="inlineStr">
        <is>
          <t xml:space="preserve">Ente certificatore</t>
        </is>
      </c>
      <c r="E9" s="5"/>
      <c r="F9" s="7">
        <v>2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Date dei cambi lette nel sito dell'ente all'inizio; esame prenotato sulla versione studiata, o materiali aggiornati prima di cominciare.</t>
        </is>
      </c>
      <c r="L9" s="6" t="inlineStr">
        <is>
          <t xml:space="preserve">Scheda della certificazione: requisiti, esame, costi, mantenimento; Prenotazione dell'esame: data, sede o esame da casa</t>
        </is>
      </c>
      <c r="M9" s="5" t="inlineStr">
        <is>
          <t xml:space="preserve">Identificato</t>
        </is>
      </c>
      <c r="N9" s="8">
        <f>WORKDAY(Piano!$J$3,9)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Chi si certifica lascia l'azienda subito dopo</t>
        </is>
      </c>
      <c r="C10" s="6" t="inlineStr">
        <is>
          <t xml:space="preserve">L'azienda paga corso ed esame, la persona certificata riceve un'offerta migliore e se ne va.</t>
        </is>
      </c>
      <c r="D10" s="5" t="inlineStr">
        <is>
          <t xml:space="preserve">Persone</t>
        </is>
      </c>
      <c r="E10" s="5"/>
      <c r="F10" s="7">
        <v>2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Percorso dentro un piano di crescita della persona; un accordo scritto sul rimborso dei costi in caso di dimissioni a breve, da valutare con il consulente del lavoro.</t>
        </is>
      </c>
      <c r="L10" s="6" t="inlineStr">
        <is>
          <t xml:space="preserve">Ore di studio in orario di lavoro e regole concordate</t>
        </is>
      </c>
      <c r="M10" s="5" t="inlineStr">
        <is>
          <t xml:space="preserve">Identificato</t>
        </is>
      </c>
      <c r="N10" s="8">
        <f>WORKDAY(Piano!$J$3,6)</f>
      </c>
      <c r="O10" s="11">
        <f>IF(AND(B10&lt;&gt;"",ISNUMBER(N10),M10&lt;&gt;"Chiuso",M10&lt;&gt;"Occorso",N10&lt;TODAY()),"Scaduta","")</f>
      </c>
    </row>
    <row r="11" ht="75" customHeight="1">
      <c r="A11" s="13">
        <f>IF(B11="","","R-"&amp;(ROW()-5))</f>
      </c>
      <c r="B11" s="6" t="inlineStr">
        <is>
          <t xml:space="preserve">Certificazione scaduta per crediti non raccolti</t>
        </is>
      </c>
      <c r="C11" s="6" t="inlineStr">
        <is>
          <t xml:space="preserve">Nessuno segue i crediti di mantenimento: alla fine del ciclo bisogna rifare l'esame o pagare per recuperarli.</t>
        </is>
      </c>
      <c r="D11" s="5" t="inlineStr">
        <is>
          <t xml:space="preserve">Mantenimento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Piano dei crediti con le attività già previste; scadenze nel registro delle competenze; controllo una volta l'anno.</t>
        </is>
      </c>
      <c r="L11" s="6" t="inlineStr">
        <is>
          <t xml:space="preserve">Piano dei crediti di mantenimento per il ciclo di validità; Registro delle competenze e profili aziendali aggiornati</t>
        </is>
      </c>
      <c r="M11" s="5" t="inlineStr">
        <is>
          <t xml:space="preserve">Identificato</t>
        </is>
      </c>
      <c r="N11" s="8">
        <f>WORKDAY(Piano!$J$3,66)</f>
      </c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Percorso di certificazione del team: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 gruppo verso una certificazione professionale: requisiti, domande, corso, studio settimanale, simulazioni a tempo, esame e crediti di mantenimento.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HYPERLINK("https://keenhour.com/modelli/percorso-certificazione","Il modello «Percorso di certificazione del team» nella galleria")</f>
      </c>
    </row>
    <row r="20">
      <c r="B20" s="29">
        <f>HYPERLINK("https://keenhour.com/modelli/percorso-certificazione/usa","Usa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Percorso di certificazione del team</dc:title>
  <dc:creator>KeenHour</dc:creator>
  <dc:language>it-IT</dc:language>
</cp:coreProperties>
</file>