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Piano editoriale dei social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Piano editoriale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Riunione del mese con il cliente: novità, eventi, promozioni</t>
        </is>
      </c>
      <c r="C6" s="5" t="inlineStr">
        <is>
          <t xml:space="preserve">Pianificazione</t>
        </is>
      </c>
      <c r="D6" s="8">
        <f>WORKDAY($J$3,0)</f>
      </c>
      <c r="E6" s="7">
        <v>1</v>
      </c>
      <c r="F6" s="12">
        <f>IF(OR(D6="",E6=""),"",WORKDAY(D6,MAX(E6,1)-1))</f>
      </c>
      <c r="G6" s="7"/>
      <c r="H6" s="7" t="inlineStr">
        <is>
          <t xml:space="preserve">No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Date e ricorrenze del mese</t>
        </is>
      </c>
      <c r="C7" s="5" t="inlineStr">
        <is>
          <t xml:space="preserve">Pianificazione</t>
        </is>
      </c>
      <c r="D7" s="8">
        <f>WORKDAY($J$3,0)</f>
      </c>
      <c r="E7" s="7">
        <v>1</v>
      </c>
      <c r="F7" s="12">
        <f>IF(OR(D7="",E7=""),"",WORKDAY(D7,MAX(E7,1)-1))</f>
      </c>
      <c r="G7" s="7"/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Calendario editoriale del mese</t>
        </is>
      </c>
      <c r="C8" s="5" t="inlineStr">
        <is>
          <t xml:space="preserve">Pianificazione</t>
        </is>
      </c>
      <c r="D8" s="8">
        <f>WORKDAY($J$3,1)</f>
      </c>
      <c r="E8" s="7">
        <v>2</v>
      </c>
      <c r="F8" s="12">
        <f>IF(OR(D8="",E8=""),"",WORKDAY(D8,MAX(E8,1)-1))</f>
      </c>
      <c r="G8" s="7" t="inlineStr">
        <is>
          <t xml:space="preserve">1, 2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Il cliente approva il calendario</t>
        </is>
      </c>
      <c r="C9" s="5" t="inlineStr">
        <is>
          <t xml:space="preserve">Pianificazione</t>
        </is>
      </c>
      <c r="D9" s="8">
        <f>WORKDAY($J$3,3)</f>
      </c>
      <c r="E9" s="7">
        <v>1</v>
      </c>
      <c r="F9" s="12">
        <f>IF(OR(D9="",E9=""),"",WORKDAY(D9,MAX(E9,1)-1))</f>
      </c>
      <c r="G9" s="7" t="inlineStr">
        <is>
          <t xml:space="preserve">3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Calendario approvato</t>
        </is>
      </c>
      <c r="C10" s="5" t="inlineStr">
        <is>
          <t xml:space="preserve">Pianificazione</t>
        </is>
      </c>
      <c r="D10" s="8">
        <f>WORKDAY($J$3,3)</f>
      </c>
      <c r="E10" s="7">
        <v>0</v>
      </c>
      <c r="F10" s="12">
        <f>IF(OR(D10="",E10=""),"",WORKDAY(D10,MAX(E10,1)-1))</f>
      </c>
      <c r="G10" s="7" t="inlineStr">
        <is>
          <t xml:space="preserve">4</t>
        </is>
      </c>
      <c r="H10" s="7" t="inlineStr">
        <is>
          <t xml:space="preserve">Sì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Il cliente manda foto, video e informazioni del mese</t>
        </is>
      </c>
      <c r="C11" s="5" t="inlineStr">
        <is>
          <t xml:space="preserve">Produzione</t>
        </is>
      </c>
      <c r="D11" s="8">
        <f>WORKDAY($J$3,1)</f>
      </c>
      <c r="E11" s="7">
        <v>5</v>
      </c>
      <c r="F11" s="12">
        <f>IF(OR(D11="",E11=""),"",WORKDAY(D11,MAX(E11,1)-1))</f>
      </c>
      <c r="G11" s="7" t="inlineStr">
        <is>
          <t xml:space="preserve">1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Contenuti delle settimane 1 e 2</t>
        </is>
      </c>
      <c r="C12" s="5" t="inlineStr">
        <is>
          <t xml:space="preserve">Produzione</t>
        </is>
      </c>
      <c r="D12" s="8">
        <f>WORKDAY($J$3,4)</f>
      </c>
      <c r="E12" s="7">
        <v>2</v>
      </c>
      <c r="F12" s="12">
        <f>IF(OR(D12="",E12=""),"",WORKDAY(D12,MAX(E12,1)-1))</f>
      </c>
      <c r="G12" s="7" t="inlineStr">
        <is>
          <t xml:space="preserve">5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   Testi, didascalie e hashtag delle settimane 1 e 2</t>
        </is>
      </c>
      <c r="C13" s="5" t="inlineStr">
        <is>
          <t xml:space="preserve">Produzione</t>
        </is>
      </c>
      <c r="D13" s="8">
        <f>WORKDAY($J$3,4)</f>
      </c>
      <c r="E13" s="7">
        <v>2</v>
      </c>
      <c r="F13" s="12">
        <f>IF(OR(D13="",E13=""),"",WORKDAY(D13,MAX(E13,1)-1))</f>
      </c>
      <c r="G13" s="7"/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   Post singoli delle settimane 1 e 2</t>
        </is>
      </c>
      <c r="C14" s="5" t="inlineStr">
        <is>
          <t xml:space="preserve">Produzione</t>
        </is>
      </c>
      <c r="D14" s="8">
        <f>WORKDAY($J$3,4)</f>
      </c>
      <c r="E14" s="7">
        <v>2</v>
      </c>
      <c r="F14" s="12">
        <f>IF(OR(D14="",E14=""),"",WORKDAY(D14,MAX(E14,1)-1))</f>
      </c>
      <c r="G14" s="7"/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   Caroselli delle settimane 1 e 2</t>
        </is>
      </c>
      <c r="C15" s="5" t="inlineStr">
        <is>
          <t xml:space="preserve">Produzione</t>
        </is>
      </c>
      <c r="D15" s="8">
        <f>WORKDAY($J$3,4)</f>
      </c>
      <c r="E15" s="7">
        <v>2</v>
      </c>
      <c r="F15" s="12">
        <f>IF(OR(D15="",E15=""),"",WORKDAY(D15,MAX(E15,1)-1))</f>
      </c>
      <c r="G15" s="7"/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   Reel e video brevi delle settimane 1 e 2</t>
        </is>
      </c>
      <c r="C16" s="5" t="inlineStr">
        <is>
          <t xml:space="preserve">Produzione</t>
        </is>
      </c>
      <c r="D16" s="8">
        <f>WORKDAY($J$3,4)</f>
      </c>
      <c r="E16" s="7">
        <v>2</v>
      </c>
      <c r="F16" s="12">
        <f>IF(OR(D16="",E16=""),"",WORKDAY(D16,MAX(E16,1)-1))</f>
      </c>
      <c r="G16" s="7"/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Contenuti delle settimane 3 e 4</t>
        </is>
      </c>
      <c r="C17" s="5" t="inlineStr">
        <is>
          <t xml:space="preserve">Produzione</t>
        </is>
      </c>
      <c r="D17" s="8">
        <f>WORKDAY($J$3,9)</f>
      </c>
      <c r="E17" s="7">
        <v>4</v>
      </c>
      <c r="F17" s="12">
        <f>IF(OR(D17="",E17=""),"",WORKDAY(D17,MAX(E17,1)-1))</f>
      </c>
      <c r="G17" s="7" t="inlineStr">
        <is>
          <t xml:space="preserve">5, 6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   Testi, didascalie e hashtag delle settimane 3 e 4</t>
        </is>
      </c>
      <c r="C18" s="5" t="inlineStr">
        <is>
          <t xml:space="preserve">Produzione</t>
        </is>
      </c>
      <c r="D18" s="8">
        <f>WORKDAY($J$3,9)</f>
      </c>
      <c r="E18" s="7">
        <v>2</v>
      </c>
      <c r="F18" s="12">
        <f>IF(OR(D18="",E18=""),"",WORKDAY(D18,MAX(E18,1)-1))</f>
      </c>
      <c r="G18" s="7"/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   Post singoli delle settimane 3 e 4</t>
        </is>
      </c>
      <c r="C19" s="5" t="inlineStr">
        <is>
          <t xml:space="preserve">Produzione</t>
        </is>
      </c>
      <c r="D19" s="8">
        <f>WORKDAY($J$3,10)</f>
      </c>
      <c r="E19" s="7">
        <v>2</v>
      </c>
      <c r="F19" s="12">
        <f>IF(OR(D19="",E19=""),"",WORKDAY(D19,MAX(E19,1)-1))</f>
      </c>
      <c r="G19" s="7"/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   Caroselli delle settimane 3 e 4</t>
        </is>
      </c>
      <c r="C20" s="5" t="inlineStr">
        <is>
          <t xml:space="preserve">Produzione</t>
        </is>
      </c>
      <c r="D20" s="8">
        <f>WORKDAY($J$3,10)</f>
      </c>
      <c r="E20" s="7">
        <v>3</v>
      </c>
      <c r="F20" s="12">
        <f>IF(OR(D20="",E20=""),"",WORKDAY(D20,MAX(E20,1)-1))</f>
      </c>
      <c r="G20" s="7"/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   Reel e video brevi delle settimane 3 e 4</t>
        </is>
      </c>
      <c r="C21" s="5" t="inlineStr">
        <is>
          <t xml:space="preserve">Produzione</t>
        </is>
      </c>
      <c r="D21" s="8">
        <f>WORKDAY($J$3,9)</f>
      </c>
      <c r="E21" s="7">
        <v>4</v>
      </c>
      <c r="F21" s="12">
        <f>IF(OR(D21="",E21=""),"",WORKDAY(D21,MAX(E21,1)-1))</f>
      </c>
      <c r="G21" s="7"/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Il cliente approva i contenuti delle settimane 1 e 2</t>
        </is>
      </c>
      <c r="C22" s="5" t="inlineStr">
        <is>
          <t xml:space="preserve">Approvazione</t>
        </is>
      </c>
      <c r="D22" s="8">
        <f>WORKDAY($J$3,6)</f>
      </c>
      <c r="E22" s="7">
        <v>1</v>
      </c>
      <c r="F22" s="12">
        <f>IF(OR(D22="",E22=""),"",WORKDAY(D22,MAX(E22,1)-1))</f>
      </c>
      <c r="G22" s="7" t="inlineStr">
        <is>
          <t xml:space="preserve">7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Correzioni delle settimane 1 e 2</t>
        </is>
      </c>
      <c r="C23" s="5" t="inlineStr">
        <is>
          <t xml:space="preserve">Approvazione</t>
        </is>
      </c>
      <c r="D23" s="8">
        <f>WORKDAY($J$3,7)</f>
      </c>
      <c r="E23" s="7">
        <v>1</v>
      </c>
      <c r="F23" s="12">
        <f>IF(OR(D23="",E23=""),"",WORKDAY(D23,MAX(E23,1)-1))</f>
      </c>
      <c r="G23" s="7" t="inlineStr">
        <is>
          <t xml:space="preserve">17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Settimane 1 e 2 approvate</t>
        </is>
      </c>
      <c r="C24" s="5" t="inlineStr">
        <is>
          <t xml:space="preserve">Approvazione</t>
        </is>
      </c>
      <c r="D24" s="8">
        <f>WORKDAY($J$3,7)</f>
      </c>
      <c r="E24" s="7">
        <v>0</v>
      </c>
      <c r="F24" s="12">
        <f>IF(OR(D24="",E24=""),"",WORKDAY(D24,MAX(E24,1)-1))</f>
      </c>
      <c r="G24" s="7" t="inlineStr">
        <is>
          <t xml:space="preserve">18</t>
        </is>
      </c>
      <c r="H24" s="7" t="inlineStr">
        <is>
          <t xml:space="preserve">Sì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Il cliente approva i contenuti delle settimane 3 e 4</t>
        </is>
      </c>
      <c r="C25" s="5" t="inlineStr">
        <is>
          <t xml:space="preserve">Approvazione</t>
        </is>
      </c>
      <c r="D25" s="8">
        <f>WORKDAY($J$3,13)</f>
      </c>
      <c r="E25" s="7">
        <v>2</v>
      </c>
      <c r="F25" s="12">
        <f>IF(OR(D25="",E25=""),"",WORKDAY(D25,MAX(E25,1)-1))</f>
      </c>
      <c r="G25" s="7" t="inlineStr">
        <is>
          <t xml:space="preserve">12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Correzioni delle settimane 3 e 4</t>
        </is>
      </c>
      <c r="C26" s="5" t="inlineStr">
        <is>
          <t xml:space="preserve">Approvazione</t>
        </is>
      </c>
      <c r="D26" s="8">
        <f>WORKDAY($J$3,15)</f>
      </c>
      <c r="E26" s="7">
        <v>1</v>
      </c>
      <c r="F26" s="12">
        <f>IF(OR(D26="",E26=""),"",WORKDAY(D26,MAX(E26,1)-1))</f>
      </c>
      <c r="G26" s="7" t="inlineStr">
        <is>
          <t xml:space="preserve">20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Settimane 3 e 4 approvate</t>
        </is>
      </c>
      <c r="C27" s="5" t="inlineStr">
        <is>
          <t xml:space="preserve">Approvazione</t>
        </is>
      </c>
      <c r="D27" s="8">
        <f>WORKDAY($J$3,15)</f>
      </c>
      <c r="E27" s="7">
        <v>0</v>
      </c>
      <c r="F27" s="12">
        <f>IF(OR(D27="",E27=""),"",WORKDAY(D27,MAX(E27,1)-1))</f>
      </c>
      <c r="G27" s="7" t="inlineStr">
        <is>
          <t xml:space="preserve">21</t>
        </is>
      </c>
      <c r="H27" s="7" t="inlineStr">
        <is>
          <t xml:space="preserve">Sì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Contenuti chiesti fuori calendario</t>
        </is>
      </c>
      <c r="C28" s="5" t="inlineStr">
        <is>
          <t xml:space="preserve">Approvazione</t>
        </is>
      </c>
      <c r="D28" s="8">
        <f>WORKDAY($J$3,8)</f>
      </c>
      <c r="E28" s="7">
        <v>20</v>
      </c>
      <c r="F28" s="12">
        <f>IF(OR(D28="",E28=""),"",WORKDAY(D28,MAX(E28,1)-1))</f>
      </c>
      <c r="G28" s="7" t="inlineStr">
        <is>
          <t xml:space="preserve">19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Programmazione delle settimane 1 e 2</t>
        </is>
      </c>
      <c r="C29" s="5" t="inlineStr">
        <is>
          <t xml:space="preserve">Pubblicazione</t>
        </is>
      </c>
      <c r="D29" s="8">
        <f>WORKDAY($J$3,8)</f>
      </c>
      <c r="E29" s="7">
        <v>1</v>
      </c>
      <c r="F29" s="12">
        <f>IF(OR(D29="",E29=""),"",WORKDAY(D29,MAX(E29,1)-1))</f>
      </c>
      <c r="G29" s="7" t="inlineStr">
        <is>
          <t xml:space="preserve">19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Programmazione delle settimane 3 e 4</t>
        </is>
      </c>
      <c r="C30" s="5" t="inlineStr">
        <is>
          <t xml:space="preserve">Pubblicazione</t>
        </is>
      </c>
      <c r="D30" s="8">
        <f>WORKDAY($J$3,16)</f>
      </c>
      <c r="E30" s="7">
        <v>1</v>
      </c>
      <c r="F30" s="12">
        <f>IF(OR(D30="",E30=""),"",WORKDAY(D30,MAX(E30,1)-1))</f>
      </c>
      <c r="G30" s="7" t="inlineStr">
        <is>
          <t xml:space="preserve">22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Pubblicazione e moderazione: settimana 1</t>
        </is>
      </c>
      <c r="C31" s="5" t="inlineStr">
        <is>
          <t xml:space="preserve">Pubblicazione</t>
        </is>
      </c>
      <c r="D31" s="8">
        <f>WORKDAY($J$3,8)</f>
      </c>
      <c r="E31" s="7">
        <v>5</v>
      </c>
      <c r="F31" s="12">
        <f>IF(OR(D31="",E31=""),"",WORKDAY(D31,MAX(E31,1)-1))</f>
      </c>
      <c r="G31" s="7" t="inlineStr">
        <is>
          <t xml:space="preserve">19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Pubblicazione e moderazione: settimana 2</t>
        </is>
      </c>
      <c r="C32" s="5" t="inlineStr">
        <is>
          <t xml:space="preserve">Pubblicazione</t>
        </is>
      </c>
      <c r="D32" s="8">
        <f>WORKDAY($J$3,13)</f>
      </c>
      <c r="E32" s="7">
        <v>5</v>
      </c>
      <c r="F32" s="12">
        <f>IF(OR(D32="",E32=""),"",WORKDAY(D32,MAX(E32,1)-1))</f>
      </c>
      <c r="G32" s="7" t="inlineStr">
        <is>
          <t xml:space="preserve">19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Pubblicazione e moderazione: settimana 3</t>
        </is>
      </c>
      <c r="C33" s="5" t="inlineStr">
        <is>
          <t xml:space="preserve">Pubblicazione</t>
        </is>
      </c>
      <c r="D33" s="8">
        <f>WORKDAY($J$3,18)</f>
      </c>
      <c r="E33" s="7">
        <v>5</v>
      </c>
      <c r="F33" s="12">
        <f>IF(OR(D33="",E33=""),"",WORKDAY(D33,MAX(E33,1)-1))</f>
      </c>
      <c r="G33" s="7" t="inlineStr">
        <is>
          <t xml:space="preserve">22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Pubblicazione e moderazione: settimana 4</t>
        </is>
      </c>
      <c r="C34" s="5" t="inlineStr">
        <is>
          <t xml:space="preserve">Pubblicazione</t>
        </is>
      </c>
      <c r="D34" s="8">
        <f>WORKDAY($J$3,23)</f>
      </c>
      <c r="E34" s="7">
        <v>5</v>
      </c>
      <c r="F34" s="12">
        <f>IF(OR(D34="",E34=""),"",WORKDAY(D34,MAX(E34,1)-1))</f>
      </c>
      <c r="G34" s="7" t="inlineStr">
        <is>
          <t xml:space="preserve">22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Storie e contenuti del giorno</t>
        </is>
      </c>
      <c r="C35" s="5" t="inlineStr">
        <is>
          <t xml:space="preserve">Pubblicazione</t>
        </is>
      </c>
      <c r="D35" s="8">
        <f>WORKDAY($J$3,8)</f>
      </c>
      <c r="E35" s="7">
        <v>20</v>
      </c>
      <c r="F35" s="12">
        <f>IF(OR(D35="",E35=""),"",WORKDAY(D35,MAX(E35,1)-1))</f>
      </c>
      <c r="G35" s="7" t="inlineStr">
        <is>
          <t xml:space="preserve">19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Raccolta dei dati del mese dai canali</t>
        </is>
      </c>
      <c r="C36" s="5" t="inlineStr">
        <is>
          <t xml:space="preserve">Report</t>
        </is>
      </c>
      <c r="D36" s="8">
        <f>WORKDAY($J$3,28)</f>
      </c>
      <c r="E36" s="7">
        <v>1</v>
      </c>
      <c r="F36" s="12">
        <f>IF(OR(D36="",E36=""),"",WORKDAY(D36,MAX(E36,1)-1))</f>
      </c>
      <c r="G36" s="7" t="inlineStr">
        <is>
          <t xml:space="preserve">29, 30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Report del mese con le proposte per il prossimo</t>
        </is>
      </c>
      <c r="C37" s="5" t="inlineStr">
        <is>
          <t xml:space="preserve">Report</t>
        </is>
      </c>
      <c r="D37" s="8">
        <f>WORKDAY($J$3,29)</f>
      </c>
      <c r="E37" s="7">
        <v>1</v>
      </c>
      <c r="F37" s="12">
        <f>IF(OR(D37="",E37=""),"",WORKDAY(D37,MAX(E37,1)-1))</f>
      </c>
      <c r="G37" s="7" t="inlineStr">
        <is>
          <t xml:space="preserve">31, 23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Report del mese consegnato</t>
        </is>
      </c>
      <c r="C38" s="5" t="inlineStr">
        <is>
          <t xml:space="preserve">Report</t>
        </is>
      </c>
      <c r="D38" s="8">
        <f>WORKDAY($J$3,29)</f>
      </c>
      <c r="E38" s="7">
        <v>0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Sì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/>
      <c r="C39" s="5"/>
      <c r="D39" s="8"/>
      <c r="E39" s="7"/>
      <c r="F39" s="12">
        <f>IF(OR(D39="",E39=""),"",WORKDAY(D39,MAX(E39,1)-1))</f>
      </c>
      <c r="G39" s="7"/>
      <c r="H39" s="7"/>
      <c r="I39" s="9"/>
      <c r="J39" s="8"/>
      <c r="K39" s="11">
        <f>IF(OR(F39="",J39=""),"",F39-J39)</f>
      </c>
    </row>
    <row r="40">
      <c r="A40" s="11">
        <f>IF(B40="","",ROW()-5)</f>
      </c>
      <c r="B40" s="6"/>
      <c r="C40" s="5"/>
      <c r="D40" s="8"/>
      <c r="E40" s="7"/>
      <c r="F40" s="12">
        <f>IF(OR(D40="",E40=""),"",WORKDAY(D40,MAX(E40,1)-1))</f>
      </c>
      <c r="G40" s="7"/>
      <c r="H40" s="7"/>
      <c r="I40" s="9"/>
      <c r="J40" s="8"/>
      <c r="K40" s="11">
        <f>IF(OR(F40="",J40=""),"",F40-J40)</f>
      </c>
    </row>
    <row r="41">
      <c r="A41" s="11">
        <f>IF(B41="","",ROW()-5)</f>
      </c>
      <c r="B41" s="6"/>
      <c r="C41" s="5"/>
      <c r="D41" s="8"/>
      <c r="E41" s="7"/>
      <c r="F41" s="12">
        <f>IF(OR(D41="",E41=""),"",WORKDAY(D41,MAX(E41,1)-1))</f>
      </c>
      <c r="G41" s="7"/>
      <c r="H41" s="7"/>
      <c r="I41" s="9"/>
      <c r="J41" s="8"/>
      <c r="K41" s="11">
        <f>IF(OR(F41="",J41=""),"",F41-J41)</f>
      </c>
    </row>
    <row r="42">
      <c r="A42" s="11">
        <f>IF(B42="","",ROW()-5)</f>
      </c>
      <c r="B42" s="6"/>
      <c r="C42" s="5"/>
      <c r="D42" s="8"/>
      <c r="E42" s="7"/>
      <c r="F42" s="12">
        <f>IF(OR(D42="",E42=""),"",WORKDAY(D42,MAX(E42,1)-1))</f>
      </c>
      <c r="G42" s="7"/>
      <c r="H42" s="7"/>
      <c r="I42" s="9"/>
      <c r="J42" s="8"/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Piano editoriale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Approvazioni del cliente in ritardo</t>
        </is>
      </c>
      <c r="C6" s="6" t="inlineStr">
        <is>
          <t xml:space="preserve">Le anteprime restano senza risposta per giorni: i contenuti escono in ritardo o saltano, e il calendario perde senso.</t>
        </is>
      </c>
      <c r="D6" s="5" t="inlineStr">
        <is>
          <t xml:space="preserve">Cliente</t>
        </is>
      </c>
      <c r="E6" s="5"/>
      <c r="F6" s="7">
        <v>4</v>
      </c>
      <c r="G6" s="7">
        <v>3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Un giorno fisso per le approvazioni scritto nel contratto; due blocchi al mese invece di un contenuto alla volta; senza approvazione un contenuto si sposta, non si pubblica.</t>
        </is>
      </c>
      <c r="L6" s="6" t="inlineStr">
        <is>
          <t xml:space="preserve">Il cliente approva i contenuti delle settimane 1 e 2; Il cliente approva i contenuti delle settimane 3 e 4</t>
        </is>
      </c>
      <c r="M6" s="5" t="inlineStr">
        <is>
          <t xml:space="preserve">Identificato</t>
        </is>
      </c>
      <c r="N6" s="8">
        <f>WORKDAY(Piano!$J$3,6)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Foto e informazioni del cliente che non arrivano</t>
        </is>
      </c>
      <c r="C7" s="6" t="inlineStr">
        <is>
          <t xml:space="preserve">Senza materiali veri i contenuti diventano generici o si ripiega su immagini d'archivio.</t>
        </is>
      </c>
      <c r="D7" s="5" t="inlineStr">
        <is>
          <t xml:space="preserve">Cliente</t>
        </is>
      </c>
      <c r="E7" s="5"/>
      <c r="F7" s="7">
        <v>3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Elenco dei materiali con le date alla riunione del mese; una riserva di contenuti senza scadenza pronta per i buchi.</t>
        </is>
      </c>
      <c r="L7" s="6" t="inlineStr">
        <is>
          <t xml:space="preserve">Il cliente manda foto, video e informazioni del mese; Contenuti delle settimane 3 e 4</t>
        </is>
      </c>
      <c r="M7" s="5" t="inlineStr">
        <is>
          <t xml:space="preserve">Identificato</t>
        </is>
      </c>
      <c r="N7" s="8">
        <f>WORKDAY(Piano!$J$3,5)</f>
      </c>
      <c r="O7" s="11">
        <f>IF(AND(B7&lt;&gt;"",ISNUMBER(N7),M7&lt;&gt;"Chiuso",M7&lt;&gt;"Occorso",N7&lt;TODAY()),"Scaduta","")</f>
      </c>
    </row>
    <row r="8" ht="90" customHeight="1">
      <c r="A8" s="13">
        <f>IF(B8="","","R-"&amp;(ROW()-5))</f>
      </c>
      <c r="B8" s="6" t="inlineStr">
        <is>
          <t xml:space="preserve">Un contenuto sbagliato o fuori luogo</t>
        </is>
      </c>
      <c r="C8" s="6" t="inlineStr">
        <is>
          <t xml:space="preserve">Un prezzo errato, un tono sbagliato, un post programmato nel giorno di una tragedia: lo screenshot gira prima della rimozione.</t>
        </is>
      </c>
      <c r="D8" s="5" t="inlineStr">
        <is>
          <t xml:space="preserve">Reputazione</t>
        </is>
      </c>
      <c r="E8" s="5"/>
      <c r="F8" s="7">
        <v>2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Doppia lettura di testi e prezzi; controllo delle notizie prima delle uscite programmate; chi decide la rimozione e la risposta è scritto nella linea editoriale.</t>
        </is>
      </c>
      <c r="L8" s="6" t="inlineStr">
        <is>
          <t xml:space="preserve">Pubblicazione e moderazione: settimana 1; Pubblicazione e moderazione: settimana 2; Pubblicazione e moderazione: settimana 3; Pubblicazione e moderazione: settimana 4</t>
        </is>
      </c>
      <c r="M8" s="5" t="inlineStr">
        <is>
          <t xml:space="preserve">Identificato</t>
        </is>
      </c>
      <c r="N8" s="8">
        <f>WORKDAY(Piano!$J$3,10)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Musica, immagini o persone senza diritti</t>
        </is>
      </c>
      <c r="C9" s="6" t="inlineStr">
        <is>
          <t xml:space="preserve">Un brano non concesso o una persona riconoscibile senza liberatoria: contenuto rimosso, profilo segnalato, richiesta di danni.</t>
        </is>
      </c>
      <c r="D9" s="5" t="inlineStr">
        <is>
          <t xml:space="preserve">Legale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Evitare</t>
        </is>
      </c>
      <c r="K9" s="6" t="inlineStr">
        <is>
          <t xml:space="preserve">Musica dalla libreria commerciale o con licenza; liberatorie raccolte prima delle riprese (art. 96 della legge 633/1941); immagini d'archivio con la licenza salvata.</t>
        </is>
      </c>
      <c r="L9" s="6" t="inlineStr">
        <is>
          <t xml:space="preserve">Contenuti delle settimane 1 e 2; Contenuti delle settimane 3 e 4</t>
        </is>
      </c>
      <c r="M9" s="5" t="inlineStr">
        <is>
          <t xml:space="preserve">Identificato</t>
        </is>
      </c>
      <c r="N9" s="8">
        <f>WORKDAY(Piano!$J$3,4)</f>
      </c>
      <c r="O9" s="11">
        <f>IF(AND(B9&lt;&gt;"",ISNUMBER(N9),M9&lt;&gt;"Chiuso",M9&lt;&gt;"Occorso",N9&lt;TODAY()),"Scaduta","")</f>
      </c>
    </row>
    <row r="10" ht="75" customHeight="1">
      <c r="A10" s="13">
        <f>IF(B10="","","R-"&amp;(ROW()-5))</f>
      </c>
      <c r="B10" s="6" t="inlineStr">
        <is>
          <t xml:space="preserve">Collaborazioni e omaggi non dichiarati</t>
        </is>
      </c>
      <c r="C10" s="6" t="inlineStr">
        <is>
          <t xml:space="preserve">Un prodotto regalato a un creator o un contenuto pagato senza l'indicazione della pubblicità: pratica scorretta per il cliente e per chi pubblica.</t>
        </is>
      </c>
      <c r="D10" s="5" t="inlineStr">
        <is>
          <t xml:space="preserve">Legale</t>
        </is>
      </c>
      <c r="E10" s="5"/>
      <c r="F10" s="7">
        <v>2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Evitare</t>
        </is>
      </c>
      <c r="K10" s="6" t="inlineStr">
        <is>
          <t xml:space="preserve">Ogni collaborazione nel calendario con la dicitura prevista dalla Digital Chart dell'Istituto dell'autodisciplina pubblicitaria; controllo dei contenuti dei partner prima della condivisione.</t>
        </is>
      </c>
      <c r="L10" s="6" t="inlineStr">
        <is>
          <t xml:space="preserve">Calendario editoriale del mese; Storie e contenuti del giorno</t>
        </is>
      </c>
      <c r="M10" s="5" t="inlineStr">
        <is>
          <t xml:space="preserve">Identificato</t>
        </is>
      </c>
      <c r="N10" s="8">
        <f>WORKDAY(Piano!$J$3,12)</f>
      </c>
      <c r="O10" s="11">
        <f>IF(AND(B10&lt;&gt;"",ISNUMBER(N10),M10&lt;&gt;"Chiuso",M10&lt;&gt;"Occorso",N10&lt;TODAY()),"Scaduta","")</f>
      </c>
    </row>
    <row r="11" ht="45" customHeight="1">
      <c r="A11" s="13">
        <f>IF(B11="","","R-"&amp;(ROW()-5))</f>
      </c>
      <c r="B11" s="6" t="inlineStr">
        <is>
          <t xml:space="preserve">Richieste fuori calendario oltre le ore del mese</t>
        </is>
      </c>
      <c r="C11" s="6" t="inlineStr">
        <is>
          <t xml:space="preserve">Le urgenze del cliente si sommano al piano: a fine mese le ore spese superano quelle concordate.</t>
        </is>
      </c>
      <c r="D11" s="5" t="inlineStr">
        <is>
          <t xml:space="preserve">Ore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Ogni richiesta fuori calendario si stima e si approva prima; ore spese controllate a metà mese con il cliente.</t>
        </is>
      </c>
      <c r="L11" s="6" t="inlineStr">
        <is>
          <t xml:space="preserve">Contenuti chiesti fuori calendario</t>
        </is>
      </c>
      <c r="M11" s="5" t="inlineStr">
        <is>
          <t xml:space="preserve">Identificato</t>
        </is>
      </c>
      <c r="N11" s="8">
        <f>WORKDAY(Piano!$J$3,15)</f>
      </c>
      <c r="O11" s="11">
        <f>IF(AND(B11&lt;&gt;"",ISNUMBER(N11),M11&lt;&gt;"Chiuso",M11&lt;&gt;"Occorso",N11&lt;TODAY()),"Scaduta","")</f>
      </c>
    </row>
    <row r="12" ht="75" customHeight="1">
      <c r="A12" s="13">
        <f>IF(B12="","","R-"&amp;(ROW()-5))</f>
      </c>
      <c r="B12" s="6" t="inlineStr">
        <is>
          <t xml:space="preserve">Copertura organica in calo</t>
        </is>
      </c>
      <c r="C12" s="6" t="inlineStr">
        <is>
          <t xml:space="preserve">Le piattaforme cambiano spesso come distribuiscono i contenuti: la copertura scende senza che il piano sia peggiorato.</t>
        </is>
      </c>
      <c r="D12" s="5" t="inlineStr">
        <is>
          <t xml:space="preserve">Piattaforme</t>
        </is>
      </c>
      <c r="E12" s="5"/>
      <c r="F12" s="7">
        <v>3</v>
      </c>
      <c r="G12" s="7">
        <v>2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Accettare</t>
        </is>
      </c>
      <c r="K12" s="6" t="inlineStr">
        <is>
          <t xml:space="preserve">Nessuna promessa di copertura nel contratto; il report confronta i formati e sposta il peso su quelli che tengono; per gli obiettivi certi si propone una piccola spesa pubblicitaria.</t>
        </is>
      </c>
      <c r="L12" s="6" t="inlineStr">
        <is>
          <t xml:space="preserve">Report del mese con le proposte per il prossimo</t>
        </is>
      </c>
      <c r="M12" s="5" t="inlineStr">
        <is>
          <t xml:space="preserve">Identificato</t>
        </is>
      </c>
      <c r="N12" s="8">
        <f>WORKDAY(Piano!$J$3,20)</f>
      </c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Piano editoriale dei social: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mese di contenuti social: calendario, produzione in due blocchi, approvazioni del cliente, pubblicazione con moderazione, report e proposte.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HYPERLINK("https://keenhour.com/modelli/piano-editoriale","Il modello «Piano editoriale dei social» nella galleria")</f>
      </c>
    </row>
    <row r="20">
      <c r="B20" s="29">
        <f>HYPERLINK("https://keenhour.com/modelli/piano-editoriale/usa","Usa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Piano editoriale dei social</dc:title>
  <dc:creator>KeenHour</dc:creator>
  <dc:language>it-IT</dc:language>
</cp:coreProperties>
</file>