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Rilascio di una versione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Rilascio della versione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Contenuto della versione e calendario del rilascio</t>
        </is>
      </c>
      <c r="C6" s="5" t="inlineStr">
        <is>
          <t xml:space="preserve">Congelamento</t>
        </is>
      </c>
      <c r="D6" s="8">
        <f>WORKDAY($J$3,0)</f>
      </c>
      <c r="E6" s="7">
        <v>1</v>
      </c>
      <c r="F6" s="12">
        <f>IF(OR(D6="",E6=""),"",WORKDAY(D6,MAX(E6,1)-1))</f>
      </c>
      <c r="G6" s="7"/>
      <c r="H6" s="7" t="inlineStr">
        <is>
          <t xml:space="preserve">No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Modifiche ancora aperte: chiuse o rinviate</t>
        </is>
      </c>
      <c r="C7" s="5" t="inlineStr">
        <is>
          <t xml:space="preserve">Congelamento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Dipendenze aggiornate e vulnerabilità note verificate</t>
        </is>
      </c>
      <c r="C8" s="5" t="inlineStr">
        <is>
          <t xml:space="preserve">Congelamento</t>
        </is>
      </c>
      <c r="D8" s="8">
        <f>WORKDAY($J$3,1)</f>
      </c>
      <c r="E8" s="7">
        <v>2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Migrazioni del database reversibili e compatibili con la versione precedente</t>
        </is>
      </c>
      <c r="C9" s="5" t="inlineStr">
        <is>
          <t xml:space="preserve">Congelamento</t>
        </is>
      </c>
      <c r="D9" s="8">
        <f>WORKDAY($J$3,1)</f>
      </c>
      <c r="E9" s="7">
        <v>2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Ramo di rilascio e numero di versione</t>
        </is>
      </c>
      <c r="C10" s="5" t="inlineStr">
        <is>
          <t xml:space="preserve">Congelamento</t>
        </is>
      </c>
      <c r="D10" s="8">
        <f>WORKDAY($J$3,3)</f>
      </c>
      <c r="E10" s="7">
        <v>1</v>
      </c>
      <c r="F10" s="12">
        <f>IF(OR(D10="",E10=""),"",WORKDAY(D10,MAX(E10,1)-1))</f>
      </c>
      <c r="G10" s="7" t="inlineStr">
        <is>
          <t xml:space="preserve">2, 3, 4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Funzioni congelate</t>
        </is>
      </c>
      <c r="C11" s="5" t="inlineStr">
        <is>
          <t xml:space="preserve">Congelamento</t>
        </is>
      </c>
      <c r="D11" s="8">
        <f>WORKDAY($J$3,3)</f>
      </c>
      <c r="E11" s="7">
        <v>0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Sì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Prima versione candidata in collaudo</t>
        </is>
      </c>
      <c r="C12" s="5" t="inlineStr">
        <is>
          <t xml:space="preserve">Test</t>
        </is>
      </c>
      <c r="D12" s="8">
        <f>WORKDAY($J$3,4)</f>
      </c>
      <c r="E12" s="7">
        <v>1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Test delle modifiche nuove sui criteri di accettazione</t>
        </is>
      </c>
      <c r="C13" s="5" t="inlineStr">
        <is>
          <t xml:space="preserve">Test</t>
        </is>
      </c>
      <c r="D13" s="8">
        <f>WORKDAY($J$3,5)</f>
      </c>
      <c r="E13" s="7">
        <v>4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Test di regressione</t>
        </is>
      </c>
      <c r="C14" s="5" t="inlineStr">
        <is>
          <t xml:space="preserve">Test</t>
        </is>
      </c>
      <c r="D14" s="8">
        <f>WORKDAY($J$3,5)</f>
      </c>
      <c r="E14" s="7">
        <v>5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Prova delle migrazioni su una copia dei dati di produzione</t>
        </is>
      </c>
      <c r="C15" s="5" t="inlineStr">
        <is>
          <t xml:space="preserve">Test</t>
        </is>
      </c>
      <c r="D15" s="8">
        <f>WORKDAY($J$3,5)</f>
      </c>
      <c r="E15" s="7">
        <v>2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Prova di carico sui percorsi principali</t>
        </is>
      </c>
      <c r="C16" s="5" t="inlineStr">
        <is>
          <t xml:space="preserve">Test</t>
        </is>
      </c>
      <c r="D16" s="8">
        <f>WORKDAY($J$3,7)</f>
      </c>
      <c r="E16" s="7">
        <v>2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Analisi di sicurezza del codice e dei componenti</t>
        </is>
      </c>
      <c r="C17" s="5" t="inlineStr">
        <is>
          <t xml:space="preserve">Test</t>
        </is>
      </c>
      <c r="D17" s="8">
        <f>WORKDAY($J$3,5)</f>
      </c>
      <c r="E17" s="7">
        <v>3</v>
      </c>
      <c r="F17" s="12">
        <f>IF(OR(D17="",E17=""),"",WORKDAY(D17,MAX(E17,1)-1))</f>
      </c>
      <c r="G17" s="7" t="inlineStr">
        <is>
          <t xml:space="preserve">7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Correzione dei difetti bloccanti</t>
        </is>
      </c>
      <c r="C18" s="5" t="inlineStr">
        <is>
          <t xml:space="preserve">Test</t>
        </is>
      </c>
      <c r="D18" s="8">
        <f>WORKDAY($J$3,6)</f>
      </c>
      <c r="E18" s="7">
        <v>6</v>
      </c>
      <c r="F18" s="12">
        <f>IF(OR(D18="",E18=""),"",WORKDAY(D18,MAX(E18,1)-1))</f>
      </c>
      <c r="G18" s="7" t="inlineStr">
        <is>
          <t xml:space="preserve">7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Versione candidata finale in pre-produzione</t>
        </is>
      </c>
      <c r="C19" s="5" t="inlineStr">
        <is>
          <t xml:space="preserve">Test</t>
        </is>
      </c>
      <c r="D19" s="8">
        <f>WORKDAY($J$3,12)</f>
      </c>
      <c r="E19" s="7">
        <v>1</v>
      </c>
      <c r="F19" s="12">
        <f>IF(OR(D19="",E19=""),"",WORKDAY(D19,MAX(E19,1)-1))</f>
      </c>
      <c r="G19" s="7" t="inlineStr">
        <is>
          <t xml:space="preserve">13, 9, 8, 11, 12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Test superati, nessun difetto bloccante aperto</t>
        </is>
      </c>
      <c r="C20" s="5" t="inlineStr">
        <is>
          <t xml:space="preserve">Test</t>
        </is>
      </c>
      <c r="D20" s="8">
        <f>WORKDAY($J$3,12)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Documentazione delle API e preavviso a chi le integra</t>
        </is>
      </c>
      <c r="C21" s="5" t="inlineStr">
        <is>
          <t xml:space="preserve">Documentazione</t>
        </is>
      </c>
      <c r="D21" s="8">
        <f>WORKDAY($J$3,5)</f>
      </c>
      <c r="E21" s="7">
        <v>4</v>
      </c>
      <c r="F21" s="12">
        <f>IF(OR(D21="",E21=""),"",WORKDAY(D21,MAX(E21,1)-1))</f>
      </c>
      <c r="G21" s="7" t="inlineStr">
        <is>
          <t xml:space="preserve">6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Manuale e aiuto in linea aggiornati</t>
        </is>
      </c>
      <c r="C22" s="5" t="inlineStr">
        <is>
          <t xml:space="preserve">Documentazione</t>
        </is>
      </c>
      <c r="D22" s="8">
        <f>WORKDAY($J$3,5)</f>
      </c>
      <c r="E22" s="7">
        <v>7</v>
      </c>
      <c r="F22" s="12">
        <f>IF(OR(D22="",E22=""),"",WORKDAY(D22,MAX(E22,1)-1))</f>
      </c>
      <c r="G22" s="7" t="inlineStr">
        <is>
          <t xml:space="preserve">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Note di rilascio per i clienti</t>
        </is>
      </c>
      <c r="C23" s="5" t="inlineStr">
        <is>
          <t xml:space="preserve">Documentazione</t>
        </is>
      </c>
      <c r="D23" s="8">
        <f>WORKDAY($J$3,9)</f>
      </c>
      <c r="E23" s="7">
        <v>3</v>
      </c>
      <c r="F23" s="12">
        <f>IF(OR(D23="",E23=""),"",WORKDAY(D23,MAX(E23,1)-1))</f>
      </c>
      <c r="G23" s="7" t="inlineStr">
        <is>
          <t xml:space="preserve">8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Registro tecnico delle modifiche</t>
        </is>
      </c>
      <c r="C24" s="5" t="inlineStr">
        <is>
          <t xml:space="preserve">Documentazione</t>
        </is>
      </c>
      <c r="D24" s="8">
        <f>WORKDAY($J$3,9)</f>
      </c>
      <c r="E24" s="7">
        <v>2</v>
      </c>
      <c r="F24" s="12">
        <f>IF(OR(D24="",E24=""),"",WORKDAY(D24,MAX(E24,1)-1))</f>
      </c>
      <c r="G24" s="7" t="inlineStr">
        <is>
          <t xml:space="preserve">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L'assistenza prova le novità e i problemi noti</t>
        </is>
      </c>
      <c r="C25" s="5" t="inlineStr">
        <is>
          <t xml:space="preserve">Documentazione</t>
        </is>
      </c>
      <c r="D25" s="8">
        <f>WORKDAY($J$3,12)</f>
      </c>
      <c r="E25" s="7">
        <v>1</v>
      </c>
      <c r="F25" s="12">
        <f>IF(OR(D25="",E25=""),"",WORKDAY(D25,MAX(E25,1)-1))</f>
      </c>
      <c r="G25" s="7" t="inlineStr">
        <is>
          <t xml:space="preserve">18, 17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Documentazione pronta</t>
        </is>
      </c>
      <c r="C26" s="5" t="inlineStr">
        <is>
          <t xml:space="preserve">Documentazione</t>
        </is>
      </c>
      <c r="D26" s="8">
        <f>WORKDAY($J$3,12)</f>
      </c>
      <c r="E26" s="7">
        <v>0</v>
      </c>
      <c r="F26" s="12">
        <f>IF(OR(D26="",E26=""),"",WORKDAY(D26,MAX(E26,1)-1))</f>
      </c>
      <c r="G26" s="7" t="inlineStr">
        <is>
          <t xml:space="preserve">20, 19, 16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Avviso ai clienti della finestra di rilascio</t>
        </is>
      </c>
      <c r="C27" s="5" t="inlineStr">
        <is>
          <t xml:space="preserve">Rilascio</t>
        </is>
      </c>
      <c r="D27" s="8">
        <f>WORKDAY($J$3,10)</f>
      </c>
      <c r="E27" s="7">
        <v>1</v>
      </c>
      <c r="F27" s="12">
        <f>IF(OR(D27="",E27=""),"",WORKDAY(D27,MAX(E27,1)-1))</f>
      </c>
      <c r="G27" s="7" t="inlineStr">
        <is>
          <t xml:space="preserve">6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Riunione di go/no-go</t>
        </is>
      </c>
      <c r="C28" s="5" t="inlineStr">
        <is>
          <t xml:space="preserve">Rilascio</t>
        </is>
      </c>
      <c r="D28" s="8">
        <f>WORKDAY($J$3,13)</f>
      </c>
      <c r="E28" s="7">
        <v>1</v>
      </c>
      <c r="F28" s="12">
        <f>IF(OR(D28="",E28=""),"",WORKDAY(D28,MAX(E28,1)-1))</f>
      </c>
      <c r="G28" s="7" t="inlineStr">
        <is>
          <t xml:space="preserve">15, 21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Rilascio in produzione</t>
        </is>
      </c>
      <c r="C29" s="5" t="inlineStr">
        <is>
          <t xml:space="preserve">Rilascio</t>
        </is>
      </c>
      <c r="D29" s="8">
        <f>WORKDAY($J$3,14)</f>
      </c>
      <c r="E29" s="7">
        <v>1</v>
      </c>
      <c r="F29" s="12">
        <f>IF(OR(D29="",E29=""),"",WORKDAY(D29,MAX(E29,1)-1))</f>
      </c>
      <c r="G29" s="7" t="inlineStr">
        <is>
          <t xml:space="preserve">23, 22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   Copia di sicurezza del database</t>
        </is>
      </c>
      <c r="C30" s="5" t="inlineStr">
        <is>
          <t xml:space="preserve">Rilascio</t>
        </is>
      </c>
      <c r="D30" s="8">
        <f>WORKDAY($J$3,14)</f>
      </c>
      <c r="E30" s="7">
        <v>1</v>
      </c>
      <c r="F30" s="12">
        <f>IF(OR(D30="",E30=""),"",WORKDAY(D30,MAX(E30,1)-1))</f>
      </c>
      <c r="G30" s="7"/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   Distribuzione della versione</t>
        </is>
      </c>
      <c r="C31" s="5" t="inlineStr">
        <is>
          <t xml:space="preserve">Rilascio</t>
        </is>
      </c>
      <c r="D31" s="8">
        <f>WORKDAY($J$3,14)</f>
      </c>
      <c r="E31" s="7">
        <v>1</v>
      </c>
      <c r="F31" s="12">
        <f>IF(OR(D31="",E31=""),"",WORKDAY(D31,MAX(E31,1)-1))</f>
      </c>
      <c r="G31" s="7"/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   Verifiche di funzionamento sui percorsi principali</t>
        </is>
      </c>
      <c r="C32" s="5" t="inlineStr">
        <is>
          <t xml:space="preserve">Rilascio</t>
        </is>
      </c>
      <c r="D32" s="8">
        <f>WORKDAY($J$3,14)</f>
      </c>
      <c r="E32" s="7">
        <v>1</v>
      </c>
      <c r="F32" s="12">
        <f>IF(OR(D32="",E32=""),"",WORKDAY(D32,MAX(E32,1)-1))</f>
      </c>
      <c r="G32" s="7"/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   Etichetta della versione e note pubblicate</t>
        </is>
      </c>
      <c r="C33" s="5" t="inlineStr">
        <is>
          <t xml:space="preserve">Rilascio</t>
        </is>
      </c>
      <c r="D33" s="8">
        <f>WORKDAY($J$3,14)</f>
      </c>
      <c r="E33" s="7">
        <v>1</v>
      </c>
      <c r="F33" s="12">
        <f>IF(OR(D33="",E33=""),"",WORKDAY(D33,MAX(E33,1)-1))</f>
      </c>
      <c r="G33" s="7"/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Versione in produzione</t>
        </is>
      </c>
      <c r="C34" s="5" t="inlineStr">
        <is>
          <t xml:space="preserve">Rilascio</t>
        </is>
      </c>
      <c r="D34" s="8">
        <f>WORKDAY($J$3,14)</f>
      </c>
      <c r="E34" s="7">
        <v>0</v>
      </c>
      <c r="F34" s="12">
        <f>IF(OR(D34="",E34=""),"",WORKDAY(D34,MAX(E34,1)-1))</f>
      </c>
      <c r="G34" s="7" t="inlineStr">
        <is>
          <t xml:space="preserve">24</t>
        </is>
      </c>
      <c r="H34" s="7" t="inlineStr">
        <is>
          <t xml:space="preserve">Sì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Errori, prestazioni e segnalazioni dei primi giorni</t>
        </is>
      </c>
      <c r="C35" s="5" t="inlineStr">
        <is>
          <t xml:space="preserve">Dopo il rilascio</t>
        </is>
      </c>
      <c r="D35" s="8">
        <f>WORKDAY($J$3,15)</f>
      </c>
      <c r="E35" s="7">
        <v>3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Annuncio della versione ai clienti</t>
        </is>
      </c>
      <c r="C36" s="5" t="inlineStr">
        <is>
          <t xml:space="preserve">Dopo il rilascio</t>
        </is>
      </c>
      <c r="D36" s="8">
        <f>WORKDAY($J$3,15)</f>
      </c>
      <c r="E36" s="7">
        <v>1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Correzioni urgenti, se servono</t>
        </is>
      </c>
      <c r="C37" s="5" t="inlineStr">
        <is>
          <t xml:space="preserve">Dopo il rilascio</t>
        </is>
      </c>
      <c r="D37" s="8">
        <f>WORKDAY($J$3,15)</f>
      </c>
      <c r="E37" s="7">
        <v>4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Correzioni riportate sul ramo principale e ramo di rilascio chiuso</t>
        </is>
      </c>
      <c r="C38" s="5" t="inlineStr">
        <is>
          <t xml:space="preserve">Dopo il rilascio</t>
        </is>
      </c>
      <c r="D38" s="8">
        <f>WORKDAY($J$3,19)</f>
      </c>
      <c r="E38" s="7">
        <v>1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Retrospettiva del rilascio</t>
        </is>
      </c>
      <c r="C39" s="5" t="inlineStr">
        <is>
          <t xml:space="preserve">Dopo il rilascio</t>
        </is>
      </c>
      <c r="D39" s="8">
        <f>WORKDAY($J$3,19)</f>
      </c>
      <c r="E39" s="7">
        <v>1</v>
      </c>
      <c r="F39" s="12">
        <f>IF(OR(D39="",E39=""),"",WORKDAY(D39,MAX(E39,1)-1))</f>
      </c>
      <c r="G39" s="7" t="inlineStr">
        <is>
          <t xml:space="preserve">30, 31, 32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Rilascio chiuso</t>
        </is>
      </c>
      <c r="C40" s="5" t="inlineStr">
        <is>
          <t xml:space="preserve">Dopo il rilascio</t>
        </is>
      </c>
      <c r="D40" s="8">
        <f>WORKDAY($J$3,19)</f>
      </c>
      <c r="E40" s="7">
        <v>0</v>
      </c>
      <c r="F40" s="12">
        <f>IF(OR(D40="",E40=""),"",WORKDAY(D40,MAX(E40,1)-1))</f>
      </c>
      <c r="G40" s="7" t="inlineStr">
        <is>
          <t xml:space="preserve">34, 33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Rilascio della versione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45" customHeight="1">
      <c r="A6" s="13">
        <f>IF(B6="","","R-"&amp;(ROW()-5))</f>
      </c>
      <c r="B6" s="6" t="inlineStr">
        <is>
          <t xml:space="preserve">Modifiche entrate dopo il congelamento</t>
        </is>
      </c>
      <c r="C6" s="6" t="inlineStr">
        <is>
          <t xml:space="preserve">«È solo una piccola cosa»: una modifica entra a test iniziati e porta un difetto che nessuno ha provato.</t>
        </is>
      </c>
      <c r="D6" s="5" t="inlineStr">
        <is>
          <t xml:space="preserve">Ambito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Evitare</t>
        </is>
      </c>
      <c r="K6" s="6" t="inlineStr">
        <is>
          <t xml:space="preserve">Sul ramo di rilascio entrano solo correzioni di difetti bloccanti; un'eccezione la decide chi decide al go/no-go, per iscritto.</t>
        </is>
      </c>
      <c r="L6" s="6" t="inlineStr">
        <is>
          <t xml:space="preserve">Modifiche ancora aperte: chiuse o rinviate; Ramo di rilascio e numero di versione</t>
        </is>
      </c>
      <c r="M6" s="5" t="inlineStr">
        <is>
          <t xml:space="preserve">Identificato</t>
        </is>
      </c>
      <c r="N6" s="8">
        <f>WORKDAY(Piano!$J$3,3)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Difetto bloccante scoperto a ridosso del rilascio</t>
        </is>
      </c>
      <c r="C7" s="6" t="inlineStr">
        <is>
          <t xml:space="preserve">La regressione trova un problema serio il giorno prima: o si rimanda, o si rilascia con un rischio.</t>
        </is>
      </c>
      <c r="D7" s="5" t="inlineStr">
        <is>
          <t xml:space="preserve">Qualità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Regressione automatica dal primo giorno della candidata; i percorsi principali si provano per primi; un giorno di margine fra i test e il go/no-go.</t>
        </is>
      </c>
      <c r="L7" s="6" t="inlineStr">
        <is>
          <t xml:space="preserve">Test di regressione; Correzione dei difetti bloccanti</t>
        </is>
      </c>
      <c r="M7" s="5" t="inlineStr">
        <is>
          <t xml:space="preserve">Identificato</t>
        </is>
      </c>
      <c r="N7" s="8">
        <f>WORKDAY(Piano!$J$3,9)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Migrazione del database lenta o irreversibile</t>
        </is>
      </c>
      <c r="C8" s="6" t="inlineStr">
        <is>
          <t xml:space="preserve">La migrazione dura più della finestra o non si può annullare: il servizio resta fermo, o tornare indietro fa perdere dati.</t>
        </is>
      </c>
      <c r="D8" s="5" t="inlineStr">
        <is>
          <t xml:space="preserve">Dati</t>
        </is>
      </c>
      <c r="E8" s="5"/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Migrazioni compatibili con la versione precedente; prova cronometrata su una copia della produzione; copia di sicurezza subito prima del rilascio.</t>
        </is>
      </c>
      <c r="L8" s="6" t="inlineStr">
        <is>
          <t xml:space="preserve">Migrazioni del database reversibili e compatibili con la versione precedente; Prova delle migrazioni su una copia dei dati di produzione</t>
        </is>
      </c>
      <c r="M8" s="5" t="inlineStr">
        <is>
          <t xml:space="preserve">Identificato</t>
        </is>
      </c>
      <c r="N8" s="8">
        <f>WORKDAY(Piano!$J$3,6)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Rilascio fallito senza ritorno indietro</t>
        </is>
      </c>
      <c r="C9" s="6" t="inlineStr">
        <is>
          <t xml:space="preserve">La versione nuova non parte in produzione, e quella vecchia non si può più rimettere.</t>
        </is>
      </c>
      <c r="D9" s="5" t="inlineStr">
        <is>
          <t xml:space="preserve">Operatività</t>
        </is>
      </c>
      <c r="E9" s="5"/>
      <c r="F9" s="7">
        <v>2</v>
      </c>
      <c r="G9" s="7">
        <v>5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Piano di ritorno indietro scritto e provato in pre-produzione; il criterio per decidere il ritorno, con un tempo massimo, fissato prima della finestra.</t>
        </is>
      </c>
      <c r="L9" s="6" t="inlineStr">
        <is>
          <t xml:space="preserve">Riunione di go/no-go; Rilascio in produzione</t>
        </is>
      </c>
      <c r="M9" s="5" t="inlineStr">
        <is>
          <t xml:space="preserve">Identificato</t>
        </is>
      </c>
      <c r="N9" s="8">
        <f>WORKDAY(Piano!$J$3,13)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Assistenza impreparata alle domande dei clienti</t>
        </is>
      </c>
      <c r="C10" s="6" t="inlineStr">
        <is>
          <t xml:space="preserve">I clienti chiamano per una funzione cambiata e l'assistenza la scopre da loro.</t>
        </is>
      </c>
      <c r="D10" s="5" t="inlineStr">
        <is>
          <t xml:space="preserve">Assistenza</t>
        </is>
      </c>
      <c r="E10" s="5"/>
      <c r="F10" s="7">
        <v>3</v>
      </c>
      <c r="G10" s="7">
        <v>2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L'assistenza prova le novità prima del rilascio; problemi noti e risposte pronte nella documentazione interna.</t>
        </is>
      </c>
      <c r="L10" s="6" t="inlineStr">
        <is>
          <t xml:space="preserve">L'assistenza prova le novità e i problemi noti; Note di rilascio per i clienti</t>
        </is>
      </c>
      <c r="M10" s="5" t="inlineStr">
        <is>
          <t xml:space="preserve">Identificato</t>
        </is>
      </c>
      <c r="N10" s="8">
        <f>WORKDAY(Piano!$J$3,12)</f>
      </c>
      <c r="O10" s="11">
        <f>IF(AND(B10&lt;&gt;"",ISNUMBER(N10),M10&lt;&gt;"Chiuso",M10&lt;&gt;"Occorso",N10&lt;TODAY()),"Scaduta","")</f>
      </c>
    </row>
    <row r="11" ht="105" customHeight="1">
      <c r="A11" s="13">
        <f>IF(B11="","","R-"&amp;(ROW()-5))</f>
      </c>
      <c r="B11" s="6" t="inlineStr">
        <is>
          <t xml:space="preserve">Vulnerabilità nota in un componente della versione</t>
        </is>
      </c>
      <c r="C11" s="6" t="inlineStr">
        <is>
          <t xml:space="preserve">Una dipendenza con una vulnerabilità pubblicata arriva in produzione insieme alla versione.</t>
        </is>
      </c>
      <c r="D11" s="5" t="inlineStr">
        <is>
          <t xml:space="preserve">Sicurezza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Analisi dei componenti sulla prima candidata e sulla finale; una vulnerabilità grave blocca il rilascio come un difetto. Per un prodotto con elementi digitali venduto nell'Unione, il Cyber Resilience Act (Reg. UE 2024/2847) chiede dall'11 settembre 2026 di notificare le vulnerabilità sfruttate attivamente.</t>
        </is>
      </c>
      <c r="L11" s="6" t="inlineStr">
        <is>
          <t xml:space="preserve">Dipendenze aggiornate e vulnerabilità note verificate; Analisi di sicurezza del codice e dei componenti</t>
        </is>
      </c>
      <c r="M11" s="5" t="inlineStr">
        <is>
          <t xml:space="preserve">Identificato</t>
        </is>
      </c>
      <c r="N11" s="8">
        <f>WORKDAY(Piano!$J$3,7)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Rilascio di una versione: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versione dal congelamento alla produzione: ramo di rilascio, versione candidata, regressione, note di rilascio, go/no-go, presidio e retrospettiva.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HYPERLINK("https://keenhour.com/modelli/rilascio-versione","Il modello «Rilascio di una versione» nella galleria")</f>
      </c>
    </row>
    <row r="20">
      <c r="B20" s="29">
        <f>HYPERLINK("https://keenhour.com/modelli/rilascio-versione/usa","Usa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Rilascio di una versione</dc:title>
  <dc:creator>KeenHour</dc:creator>
  <dc:language>it-IT</dc:language>
</cp:coreProperties>
</file>