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Selezione del personale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Selezione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Richiesta di assunzione approvata dalla direzione</t>
        </is>
      </c>
      <c r="C6" s="5" t="inlineStr">
        <is>
          <t xml:space="preserve">Profilo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Analisi del bisogno: perché serve, che cosa farà nei primi sei mesi</t>
        </is>
      </c>
      <c r="C7" s="5" t="inlineStr">
        <is>
          <t xml:space="preserve">Profilo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Profilo del ruolo: attività, competenze indispensabili e utili</t>
        </is>
      </c>
      <c r="C8" s="5" t="inlineStr">
        <is>
          <t xml:space="preserve">Profilo</t>
        </is>
      </c>
      <c r="D8" s="8">
        <f>WORKDAY($J$3,2)</f>
      </c>
      <c r="E8" s="7">
        <v>2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Contratto, livello e fascia di retribuzione con il consulente del lavoro</t>
        </is>
      </c>
      <c r="C9" s="5" t="inlineStr">
        <is>
          <t xml:space="preserve">Profilo</t>
        </is>
      </c>
      <c r="D9" s="8">
        <f>WORKDAY($J$3,2)</f>
      </c>
      <c r="E9" s="7">
        <v>2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Criteri di valutazione e domande del colloquio</t>
        </is>
      </c>
      <c r="C10" s="5" t="inlineStr">
        <is>
          <t xml:space="preserve">Profilo</t>
        </is>
      </c>
      <c r="D10" s="8">
        <f>WORKDAY($J$3,4)</f>
      </c>
      <c r="E10" s="7">
        <v>1</v>
      </c>
      <c r="F10" s="12">
        <f>IF(OR(D10="",E10=""),"",WORKDAY(D10,MAX(E10,1)-1))</f>
      </c>
      <c r="G10" s="7" t="inlineStr">
        <is>
          <t xml:space="preserve">3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Profilo approvato</t>
        </is>
      </c>
      <c r="C11" s="5" t="inlineStr">
        <is>
          <t xml:space="preserve">Profilo</t>
        </is>
      </c>
      <c r="D11" s="8">
        <f>WORKDAY($J$3,4)</f>
      </c>
      <c r="E11" s="7">
        <v>0</v>
      </c>
      <c r="F11" s="12">
        <f>IF(OR(D11="",E11=""),"",WORKDAY(D11,MAX(E11,1)-1))</f>
      </c>
      <c r="G11" s="7" t="inlineStr">
        <is>
          <t xml:space="preserve">5, 4</t>
        </is>
      </c>
      <c r="H11" s="7" t="inlineStr">
        <is>
          <t xml:space="preserve">Sì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Annuncio di lavoro</t>
        </is>
      </c>
      <c r="C12" s="5" t="inlineStr">
        <is>
          <t xml:space="preserve">Ricerca</t>
        </is>
      </c>
      <c r="D12" s="8">
        <f>WORKDAY($J$3,5)</f>
      </c>
      <c r="E12" s="7">
        <v>2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Informativa privacy per i candidati</t>
        </is>
      </c>
      <c r="C13" s="5" t="inlineStr">
        <is>
          <t xml:space="preserve">Ricerca</t>
        </is>
      </c>
      <c r="D13" s="8">
        <f>WORKDAY($J$3,5)</f>
      </c>
      <c r="E13" s="7">
        <v>1</v>
      </c>
      <c r="F13" s="12">
        <f>IF(OR(D13="",E13=""),"",WORKDAY(D13,MAX(E13,1)-1))</f>
      </c>
      <c r="G13" s="7" t="inlineStr">
        <is>
          <t xml:space="preserve">6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Pubblicazione sui canali scelti</t>
        </is>
      </c>
      <c r="C14" s="5" t="inlineStr">
        <is>
          <t xml:space="preserve">Ricerca</t>
        </is>
      </c>
      <c r="D14" s="8">
        <f>WORKDAY($J$3,7)</f>
      </c>
      <c r="E14" s="7">
        <v>2</v>
      </c>
      <c r="F14" s="12">
        <f>IF(OR(D14="",E14=""),"",WORKDAY(D14,MAX(E14,1)-1))</f>
      </c>
      <c r="G14" s="7" t="inlineStr">
        <is>
          <t xml:space="preserve">7, 8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   Portali di annunci</t>
        </is>
      </c>
      <c r="C15" s="5" t="inlineStr">
        <is>
          <t xml:space="preserve">Ricerca</t>
        </is>
      </c>
      <c r="D15" s="8">
        <f>WORKDAY($J$3,7)</f>
      </c>
      <c r="E15" s="7">
        <v>1</v>
      </c>
      <c r="F15" s="12">
        <f>IF(OR(D15="",E15=""),"",WORKDAY(D15,MAX(E15,1)-1))</f>
      </c>
      <c r="G15" s="7"/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   Pagina del sito e profili social dell'azienda</t>
        </is>
      </c>
      <c r="C16" s="5" t="inlineStr">
        <is>
          <t xml:space="preserve">Ricerca</t>
        </is>
      </c>
      <c r="D16" s="8">
        <f>WORKDAY($J$3,7)</f>
      </c>
      <c r="E16" s="7">
        <v>1</v>
      </c>
      <c r="F16" s="12">
        <f>IF(OR(D16="",E16=""),"",WORKDAY(D16,MAX(E16,1)-1))</f>
      </c>
      <c r="G16" s="7"/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   Richiesta di segnalazioni ai colleghi</t>
        </is>
      </c>
      <c r="C17" s="5" t="inlineStr">
        <is>
          <t xml:space="preserve">Ricerca</t>
        </is>
      </c>
      <c r="D17" s="8">
        <f>WORKDAY($J$3,7)</f>
      </c>
      <c r="E17" s="7">
        <v>1</v>
      </c>
      <c r="F17" s="12">
        <f>IF(OR(D17="",E17=""),"",WORKDAY(D17,MAX(E17,1)-1))</f>
      </c>
      <c r="G17" s="7"/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   Scuole, università e ordini professionali</t>
        </is>
      </c>
      <c r="C18" s="5" t="inlineStr">
        <is>
          <t xml:space="preserve">Ricerca</t>
        </is>
      </c>
      <c r="D18" s="8">
        <f>WORKDAY($J$3,8)</f>
      </c>
      <c r="E18" s="7">
        <v>1</v>
      </c>
      <c r="F18" s="12">
        <f>IF(OR(D18="",E18=""),"",WORKDAY(D18,MAX(E18,1)-1))</f>
      </c>
      <c r="G18" s="7"/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Raccolta delle candidature</t>
        </is>
      </c>
      <c r="C19" s="5" t="inlineStr">
        <is>
          <t xml:space="preserve">Ricerca</t>
        </is>
      </c>
      <c r="D19" s="8">
        <f>WORKDAY($J$3,9)</f>
      </c>
      <c r="E19" s="7">
        <v>10</v>
      </c>
      <c r="F19" s="12">
        <f>IF(OR(D19="",E19=""),"",WORKDAY(D19,MAX(E19,1)-1))</f>
      </c>
      <c r="G19" s="7" t="inlineStr">
        <is>
          <t xml:space="preserve">9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Lettura dei curriculum sulla scheda</t>
        </is>
      </c>
      <c r="C20" s="5" t="inlineStr">
        <is>
          <t xml:space="preserve">Ricerca</t>
        </is>
      </c>
      <c r="D20" s="8">
        <f>WORKDAY($J$3,10)</f>
      </c>
      <c r="E20" s="7">
        <v>10</v>
      </c>
      <c r="F20" s="12">
        <f>IF(OR(D20="",E20=""),"",WORKDAY(D20,MAX(E20,1)-1))</f>
      </c>
      <c r="G20" s="7" t="inlineStr">
        <is>
          <t xml:space="preserve">9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Telefonate di preselezione</t>
        </is>
      </c>
      <c r="C21" s="5" t="inlineStr">
        <is>
          <t xml:space="preserve">Ricerca</t>
        </is>
      </c>
      <c r="D21" s="8">
        <f>WORKDAY($J$3,11)</f>
      </c>
      <c r="E21" s="7">
        <v>10</v>
      </c>
      <c r="F21" s="12">
        <f>IF(OR(D21="",E21=""),"",WORKDAY(D21,MAX(E21,1)-1))</f>
      </c>
      <c r="G21" s="7" t="inlineStr">
        <is>
          <t xml:space="preserve">9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Rosa dei candidati per i colloqui</t>
        </is>
      </c>
      <c r="C22" s="5" t="inlineStr">
        <is>
          <t xml:space="preserve">Ricerca</t>
        </is>
      </c>
      <c r="D22" s="8">
        <f>WORKDAY($J$3,20)</f>
      </c>
      <c r="E22" s="7">
        <v>0</v>
      </c>
      <c r="F22" s="12">
        <f>IF(OR(D22="",E22=""),"",WORKDAY(D22,MAX(E22,1)-1))</f>
      </c>
      <c r="G22" s="7" t="inlineStr">
        <is>
          <t xml:space="preserve">14, 15, 16</t>
        </is>
      </c>
      <c r="H22" s="7" t="inlineStr">
        <is>
          <t xml:space="preserve">Sì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Risposta ai candidati non scelti per i colloqui</t>
        </is>
      </c>
      <c r="C23" s="5" t="inlineStr">
        <is>
          <t xml:space="preserve">Colloqui</t>
        </is>
      </c>
      <c r="D23" s="8">
        <f>WORKDAY($J$3,21)</f>
      </c>
      <c r="E23" s="7">
        <v>2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Calendario dei colloqui</t>
        </is>
      </c>
      <c r="C24" s="5" t="inlineStr">
        <is>
          <t xml:space="preserve">Colloqui</t>
        </is>
      </c>
      <c r="D24" s="8">
        <f>WORKDAY($J$3,21)</f>
      </c>
      <c r="E24" s="7">
        <v>1</v>
      </c>
      <c r="F24" s="12">
        <f>IF(OR(D24="",E24=""),"",WORKDAY(D24,MAX(E24,1)-1))</f>
      </c>
      <c r="G24" s="7" t="inlineStr">
        <is>
          <t xml:space="preserve">17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Primi colloqui con il responsabile e il personale</t>
        </is>
      </c>
      <c r="C25" s="5" t="inlineStr">
        <is>
          <t xml:space="preserve">Colloqui</t>
        </is>
      </c>
      <c r="D25" s="8">
        <f>WORKDAY($J$3,22)</f>
      </c>
      <c r="E25" s="7">
        <v>5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Prova pratica per i finalisti</t>
        </is>
      </c>
      <c r="C26" s="5" t="inlineStr">
        <is>
          <t xml:space="preserve">Colloqui</t>
        </is>
      </c>
      <c r="D26" s="8">
        <f>WORKDAY($J$3,27)</f>
      </c>
      <c r="E26" s="7">
        <v>3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Secondo colloquio con la direzione</t>
        </is>
      </c>
      <c r="C27" s="5" t="inlineStr">
        <is>
          <t xml:space="preserve">Colloqui</t>
        </is>
      </c>
      <c r="D27" s="8">
        <f>WORKDAY($J$3,30)</f>
      </c>
      <c r="E27" s="7">
        <v>2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Colloqui conclusi</t>
        </is>
      </c>
      <c r="C28" s="5" t="inlineStr">
        <is>
          <t xml:space="preserve">Colloqui</t>
        </is>
      </c>
      <c r="D28" s="8">
        <f>WORKDAY($J$3,31)</f>
      </c>
      <c r="E28" s="7">
        <v>0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Sì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Confronto dei finalisti sulla scheda di valutazione</t>
        </is>
      </c>
      <c r="C29" s="5" t="inlineStr">
        <is>
          <t xml:space="preserve">Scelta</t>
        </is>
      </c>
      <c r="D29" s="8">
        <f>WORKDAY($J$3,32)</f>
      </c>
      <c r="E29" s="7">
        <v>1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Referenze, con il consenso del candidato</t>
        </is>
      </c>
      <c r="C30" s="5" t="inlineStr">
        <is>
          <t xml:space="preserve">Scelta</t>
        </is>
      </c>
      <c r="D30" s="8">
        <f>WORKDAY($J$3,32)</f>
      </c>
      <c r="E30" s="7">
        <v>2</v>
      </c>
      <c r="F30" s="12">
        <f>IF(OR(D30="",E30=""),"",WORKDAY(D30,MAX(E30,1)-1))</f>
      </c>
      <c r="G30" s="7" t="inlineStr">
        <is>
          <t xml:space="preserve">23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Candidato scelto</t>
        </is>
      </c>
      <c r="C31" s="5" t="inlineStr">
        <is>
          <t xml:space="preserve">Scelta</t>
        </is>
      </c>
      <c r="D31" s="8">
        <f>WORKDAY($J$3,33)</f>
      </c>
      <c r="E31" s="7">
        <v>0</v>
      </c>
      <c r="F31" s="12">
        <f>IF(OR(D31="",E31=""),"",WORKDAY(D31,MAX(E31,1)-1))</f>
      </c>
      <c r="G31" s="7" t="inlineStr">
        <is>
          <t xml:space="preserve">24, 25</t>
        </is>
      </c>
      <c r="H31" s="7" t="inlineStr">
        <is>
          <t xml:space="preserve">Sì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Proposta di assunzione scritta</t>
        </is>
      </c>
      <c r="C32" s="5" t="inlineStr">
        <is>
          <t xml:space="preserve">Offerta e ingresso</t>
        </is>
      </c>
      <c r="D32" s="8">
        <f>WORKDAY($J$3,34)</f>
      </c>
      <c r="E32" s="7">
        <v>1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Il candidato valuta la proposta</t>
        </is>
      </c>
      <c r="C33" s="5" t="inlineStr">
        <is>
          <t xml:space="preserve">Offerta e ingresso</t>
        </is>
      </c>
      <c r="D33" s="8">
        <f>WORKDAY($J$3,35)</f>
      </c>
      <c r="E33" s="7">
        <v>2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Offerta accettata</t>
        </is>
      </c>
      <c r="C34" s="5" t="inlineStr">
        <is>
          <t xml:space="preserve">Offerta e ingresso</t>
        </is>
      </c>
      <c r="D34" s="8">
        <f>WORKDAY($J$3,36)</f>
      </c>
      <c r="E34" s="7">
        <v>0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Sì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Risposta agli altri finalisti</t>
        </is>
      </c>
      <c r="C35" s="5" t="inlineStr">
        <is>
          <t xml:space="preserve">Offerta e ingresso</t>
        </is>
      </c>
      <c r="D35" s="8">
        <f>WORKDAY($J$3,37)</f>
      </c>
      <c r="E35" s="7">
        <v>2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Il candidato si dimette e comunica il preavviso</t>
        </is>
      </c>
      <c r="C36" s="5" t="inlineStr">
        <is>
          <t xml:space="preserve">Offerta e ingresso</t>
        </is>
      </c>
      <c r="D36" s="8">
        <f>WORKDAY($J$3,37)</f>
      </c>
      <c r="E36" s="7">
        <v>2</v>
      </c>
      <c r="F36" s="12">
        <f>IF(OR(D36="",E36=""),"",WORKDAY(D36,MAX(E36,1)-1))</f>
      </c>
      <c r="G36" s="7" t="inlineStr">
        <is>
          <t xml:space="preserve">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Dati per l'assunzione al consulente del lavoro</t>
        </is>
      </c>
      <c r="C37" s="5" t="inlineStr">
        <is>
          <t xml:space="preserve">Offerta e ingresso</t>
        </is>
      </c>
      <c r="D37" s="8">
        <f>WORKDAY($J$3,37)</f>
      </c>
      <c r="E37" s="7">
        <v>1</v>
      </c>
      <c r="F37" s="12">
        <f>IF(OR(D37="",E37=""),"",WORKDAY(D37,MAX(E37,1)-1))</f>
      </c>
      <c r="G37" s="7" t="inlineStr">
        <is>
          <t xml:space="preserve">29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Curriculum dei non scelti: conservazione e cancellazione</t>
        </is>
      </c>
      <c r="C38" s="5" t="inlineStr">
        <is>
          <t xml:space="preserve">Offerta e ingresso</t>
        </is>
      </c>
      <c r="D38" s="8">
        <f>WORKDAY($J$3,39)</f>
      </c>
      <c r="E38" s="7">
        <v>1</v>
      </c>
      <c r="F38" s="12">
        <f>IF(OR(D38="",E38=""),"",WORKDAY(D38,MAX(E38,1)-1))</f>
      </c>
      <c r="G38" s="7" t="inlineStr">
        <is>
          <t xml:space="preserve">30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Data d'ingresso concordata</t>
        </is>
      </c>
      <c r="C39" s="5" t="inlineStr">
        <is>
          <t xml:space="preserve">Offerta e ingresso</t>
        </is>
      </c>
      <c r="D39" s="8">
        <f>WORKDAY($J$3,39)</f>
      </c>
      <c r="E39" s="7">
        <v>0</v>
      </c>
      <c r="F39" s="12">
        <f>IF(OR(D39="",E39=""),"",WORKDAY(D39,MAX(E39,1)-1))</f>
      </c>
      <c r="G39" s="7" t="inlineStr">
        <is>
          <t xml:space="preserve">31, 32, 33</t>
        </is>
      </c>
      <c r="H39" s="7" t="inlineStr">
        <is>
          <t xml:space="preserve">Sì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Selezione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Poche candidature adatte</t>
        </is>
      </c>
      <c r="C6" s="6" t="inlineStr">
        <is>
          <t xml:space="preserve">Annuncio generico, retribuzione taciuta o canali sbagliati per il ruolo: arrivano molti curriculum e pochi candidati veri.</t>
        </is>
      </c>
      <c r="D6" s="5" t="inlineStr">
        <is>
          <t xml:space="preserve">Ricerca</t>
        </is>
      </c>
      <c r="E6" s="5"/>
      <c r="F6" s="7">
        <v>3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Canali scelti per il ruolo, non per abitudine; fascia di retribuzione nell'annuncio; dopo una settimana con poche candidature adatte si rivedono annuncio e canali.</t>
        </is>
      </c>
      <c r="L6" s="6" t="inlineStr">
        <is>
          <t xml:space="preserve">Annuncio di lavoro; Pubblicazione sui canali scelti</t>
        </is>
      </c>
      <c r="M6" s="5" t="inlineStr">
        <is>
          <t xml:space="preserve">Identificato</t>
        </is>
      </c>
      <c r="N6" s="8">
        <f>WORKDAY(Piano!$J$3,13)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Il candidato scelto rifiuta o accetta una controfferta</t>
        </is>
      </c>
      <c r="C7" s="6" t="inlineStr">
        <is>
          <t xml:space="preserve">Il datore di lavoro attuale rilancia, o un'altra azienda è stata più veloce: si ricomincia dalla rosa.</t>
        </is>
      </c>
      <c r="D7" s="5" t="inlineStr">
        <is>
          <t xml:space="preserve">Candidati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Aspettative economiche chiarite alla telefonata; tempi brevi fra l'ultimo colloquio e la proposta; un secondo candidato tenuto informato fino all'accettazione.</t>
        </is>
      </c>
      <c r="L7" s="6" t="inlineStr">
        <is>
          <t xml:space="preserve">Proposta di assunzione scritta; Risposta agli altri finalisti</t>
        </is>
      </c>
      <c r="M7" s="5" t="inlineStr">
        <is>
          <t xml:space="preserve">Identificato</t>
        </is>
      </c>
      <c r="N7" s="8">
        <f>WORKDAY(Piano!$J$3,33)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Colloqui rimandati per le agende</t>
        </is>
      </c>
      <c r="C8" s="6" t="inlineStr">
        <is>
          <t xml:space="preserve">Responsabile e direzione spostano i colloqui: i candidati migliori, che hanno altri processi in corso, si perdono.</t>
        </is>
      </c>
      <c r="D8" s="5" t="inlineStr">
        <is>
          <t xml:space="preserve">Organizzazione</t>
        </is>
      </c>
      <c r="E8" s="5"/>
      <c r="F8" s="7">
        <v>4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Giorni dei colloqui bloccati in agenda all'approvazione del profilo; un sostituto per ogni intervistatore.</t>
        </is>
      </c>
      <c r="L8" s="6" t="inlineStr">
        <is>
          <t xml:space="preserve">Calendario dei colloqui; Primi colloqui con il responsabile e il personale</t>
        </is>
      </c>
      <c r="M8" s="5" t="inlineStr">
        <is>
          <t xml:space="preserve">Identificato</t>
        </is>
      </c>
      <c r="N8" s="8">
        <f>WORKDAY(Piano!$J$3,21)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Domande vietate o scelte discriminatorie</t>
        </is>
      </c>
      <c r="C9" s="6" t="inlineStr">
        <is>
          <t xml:space="preserve">Domande su famiglia, gravidanza, salute, religione o opinioni: vietate (art. 8 dello Statuto dei lavoratori e D.Lgs. 198/2006) ed espongono l'azienda a una causa.</t>
        </is>
      </c>
      <c r="D9" s="5" t="inlineStr">
        <is>
          <t xml:space="preserve">Legale</t>
        </is>
      </c>
      <c r="E9" s="5"/>
      <c r="F9" s="7">
        <v>2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Evitare</t>
        </is>
      </c>
      <c r="K9" s="6" t="inlineStr">
        <is>
          <t xml:space="preserve">Domande scritte prima sulla scheda; chi fa i colloqui conosce l'elenco delle domande da non fare; decisione motivata sui criteri della scheda.</t>
        </is>
      </c>
      <c r="L9" s="6" t="inlineStr">
        <is>
          <t xml:space="preserve">Criteri di valutazione e domande del colloquio; Primi colloqui con il responsabile e il personale</t>
        </is>
      </c>
      <c r="M9" s="5" t="inlineStr">
        <is>
          <t xml:space="preserve">Identificato</t>
        </is>
      </c>
      <c r="N9" s="8">
        <f>WORKDAY(Piano!$J$3,21)</f>
      </c>
      <c r="O9" s="11">
        <f>IF(AND(B9&lt;&gt;"",ISNUMBER(N9),M9&lt;&gt;"Chiuso",M9&lt;&gt;"Occorso",N9&lt;TODAY()),"Scaduta","")</f>
      </c>
    </row>
    <row r="10" ht="75" customHeight="1">
      <c r="A10" s="13">
        <f>IF(B10="","","R-"&amp;(ROW()-5))</f>
      </c>
      <c r="B10" s="6" t="inlineStr">
        <is>
          <t xml:space="preserve">Profilo poco chiaro</t>
        </is>
      </c>
      <c r="C10" s="6" t="inlineStr">
        <is>
          <t xml:space="preserve">Responsabile e direzione cercano persone diverse: i colloqui non convergono e si riapre la ricerca.</t>
        </is>
      </c>
      <c r="D10" s="5" t="inlineStr">
        <is>
          <t xml:space="preserve">Profilo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Profilo scritto insieme da responsabile e personale e approvato dalla direzione prima dell'annuncio.</t>
        </is>
      </c>
      <c r="L10" s="6" t="inlineStr">
        <is>
          <t xml:space="preserve">Analisi del bisogno: perché serve, che cosa farà nei primi sei mesi; Profilo del ruolo: attività, competenze indispensabili e utili</t>
        </is>
      </c>
      <c r="M10" s="5" t="inlineStr">
        <is>
          <t xml:space="preserve">Identificato</t>
        </is>
      </c>
      <c r="N10" s="8">
        <f>WORKDAY(Piano!$J$3,4)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Preavviso più lungo del previsto</t>
        </is>
      </c>
      <c r="C11" s="6" t="inlineStr">
        <is>
          <t xml:space="preserve">Il contratto del candidato prevede settimane o mesi di preavviso: la data d'ingresso si allontana.</t>
        </is>
      </c>
      <c r="D11" s="5" t="inlineStr">
        <is>
          <t xml:space="preserve">Tempi</t>
        </is>
      </c>
      <c r="E11" s="5"/>
      <c r="F11" s="7">
        <v>3</v>
      </c>
      <c r="G11" s="7">
        <v>2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Accettare</t>
        </is>
      </c>
      <c r="K11" s="6" t="inlineStr">
        <is>
          <t xml:space="preserve">Preavviso chiesto alla telefonata e messo nel piano; se serve, il candidato chiede al suo datore di lavoro di ridurlo.</t>
        </is>
      </c>
      <c r="L11" s="6" t="inlineStr">
        <is>
          <t xml:space="preserve">Telefonate di preselezione; Il candidato si dimette e comunica il preavviso</t>
        </is>
      </c>
      <c r="M11" s="5" t="inlineStr">
        <is>
          <t xml:space="preserve">Identificato</t>
        </is>
      </c>
      <c r="N11" s="8">
        <f>WORKDAY(Piano!$J$3,36)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Selezione del personale: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Un'assunzione dal profilo alla data d'ingresso: annuncio corretto, canali, preselezione, colloqui con la stessa scheda, prova, scelta, offerta.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HYPERLINK("https://keenhour.com/modelli/selezione-personale","Il modello «Selezione del personale» nella galleria")</f>
      </c>
    </row>
    <row r="20">
      <c r="B20" s="29">
        <f>HYPERLINK("https://keenhour.com/modelli/selezione-personale/usa","Usa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Selezione del personale</dc:title>
  <dc:creator>KeenHour</dc:creator>
  <dc:language>it-IT</dc:language>
</cp:coreProperties>
</file>